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Крепеж" sheetId="12" r:id="rId1"/>
    <sheet name="Бытовой крепеж" sheetId="11" r:id="rId2"/>
    <sheet name="Саморезы" sheetId="9" r:id="rId3"/>
    <sheet name="Профиль для гипсокартона" sheetId="3" r:id="rId4"/>
    <sheet name="Профнастил " sheetId="4" r:id="rId5"/>
    <sheet name="Услуги резки" sheetId="6" r:id="rId6"/>
    <sheet name="Услуги покраски " sheetId="5" r:id="rId7"/>
  </sheets>
  <definedNames>
    <definedName name="_xlnm.Print_Area" localSheetId="0">Крепеж!$A$1:$I$422</definedName>
  </definedNames>
  <calcPr calcId="125725"/>
</workbook>
</file>

<file path=xl/calcChain.xml><?xml version="1.0" encoding="utf-8"?>
<calcChain xmlns="http://schemas.openxmlformats.org/spreadsheetml/2006/main">
  <c r="H281" i="12"/>
  <c r="H280"/>
  <c r="H279"/>
  <c r="H278"/>
  <c r="H277"/>
  <c r="H276"/>
  <c r="H275"/>
  <c r="H274"/>
  <c r="H273"/>
  <c r="H272"/>
  <c r="H271"/>
  <c r="H270"/>
  <c r="H269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49"/>
  <c r="H48"/>
  <c r="H47"/>
  <c r="H46"/>
  <c r="H45"/>
  <c r="H42"/>
  <c r="H41"/>
  <c r="H40"/>
  <c r="H37"/>
  <c r="H36"/>
  <c r="H35"/>
  <c r="H34"/>
  <c r="H33"/>
  <c r="H30"/>
  <c r="H29"/>
  <c r="H28"/>
  <c r="H27"/>
  <c r="H26"/>
  <c r="H23"/>
  <c r="H22"/>
  <c r="H21"/>
  <c r="H20"/>
  <c r="H19"/>
  <c r="H18"/>
  <c r="H15"/>
  <c r="H14"/>
  <c r="H13"/>
  <c r="H12"/>
  <c r="H11"/>
  <c r="H10"/>
  <c r="E31" i="4"/>
  <c r="E30"/>
  <c r="E29"/>
  <c r="E28"/>
  <c r="E27"/>
  <c r="E26"/>
  <c r="E25"/>
  <c r="E23"/>
  <c r="E22"/>
  <c r="E21"/>
  <c r="E20"/>
  <c r="E19"/>
  <c r="E18"/>
  <c r="E16"/>
  <c r="E15"/>
  <c r="E14"/>
  <c r="E13"/>
  <c r="E12"/>
  <c r="E11"/>
  <c r="E10"/>
  <c r="I39" i="3"/>
  <c r="I38"/>
  <c r="I37"/>
  <c r="I34"/>
  <c r="I33"/>
  <c r="I32"/>
  <c r="I31"/>
  <c r="I30"/>
  <c r="I29"/>
  <c r="I28"/>
  <c r="I25"/>
  <c r="I24"/>
  <c r="I23"/>
  <c r="I22"/>
  <c r="I21"/>
  <c r="I20"/>
  <c r="I19"/>
  <c r="I18"/>
  <c r="I17"/>
  <c r="I16"/>
  <c r="I15"/>
  <c r="I14"/>
  <c r="I13"/>
  <c r="I12"/>
  <c r="I11"/>
  <c r="I10"/>
</calcChain>
</file>

<file path=xl/comments1.xml><?xml version="1.0" encoding="utf-8"?>
<comments xmlns="http://schemas.openxmlformats.org/spreadsheetml/2006/main">
  <authors>
    <author>Автор</author>
  </authors>
  <commentList>
    <comment ref="A12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<sst xmlns="http://schemas.openxmlformats.org/spreadsheetml/2006/main" count="1177" uniqueCount="703">
  <si>
    <t>Наименование</t>
  </si>
  <si>
    <t>ширина</t>
  </si>
  <si>
    <t>высота</t>
  </si>
  <si>
    <t>длина</t>
  </si>
  <si>
    <t>Упаковка</t>
  </si>
  <si>
    <t>Толщина</t>
  </si>
  <si>
    <t>ОПТ</t>
  </si>
  <si>
    <t>Розница</t>
  </si>
  <si>
    <t>ППН 28х27 PREMIUM</t>
  </si>
  <si>
    <t>ПП 60х27 PREMIUM</t>
  </si>
  <si>
    <t>Профиль для ГКЛ ECONOM, PREMIUM (KNAUF)</t>
  </si>
  <si>
    <t>Профиль для гипсокартона и комплектующие</t>
  </si>
  <si>
    <t>Комплектующие для ГКЛ</t>
  </si>
  <si>
    <t>Подвес прямой 277 ECO</t>
  </si>
  <si>
    <t>Подвес прямой 304 PREMIUM</t>
  </si>
  <si>
    <t>ПП 60х27 ECONOM</t>
  </si>
  <si>
    <t>ППН 28х27 ECONOM</t>
  </si>
  <si>
    <t>ПС-2 50х50 ECONOM</t>
  </si>
  <si>
    <t>ПC-2 50х50 PREMIUM</t>
  </si>
  <si>
    <t>ПН-2 50х40 ECONOM</t>
  </si>
  <si>
    <t>ПН-2 50х40 PREMIUM</t>
  </si>
  <si>
    <t>ПС-4  75х50 ECONOM</t>
  </si>
  <si>
    <t>ПС-4 75х50 PREMIUM</t>
  </si>
  <si>
    <t>ПН-4 75х40 ECONOM</t>
  </si>
  <si>
    <t>ПН-4 75х40 PREMIUM</t>
  </si>
  <si>
    <t>ПC-6 100х50 ECONOM</t>
  </si>
  <si>
    <t>ПC-6 100х50 PREMIUM</t>
  </si>
  <si>
    <t>ПН-6 100х40 ECONOM</t>
  </si>
  <si>
    <t>Соединитель одноуровневый 60х27 "Краб" ECONOM</t>
  </si>
  <si>
    <t>ПН-6 100х40 PREMIUM</t>
  </si>
  <si>
    <t>Соединитель ПП 2-х уровневый</t>
  </si>
  <si>
    <t>Удлинитель профиля</t>
  </si>
  <si>
    <t>Подвес анкерный</t>
  </si>
  <si>
    <t xml:space="preserve">Профиль маячковый, уголок </t>
  </si>
  <si>
    <t>Профиль маячковый ПМ-6</t>
  </si>
  <si>
    <t>Профиль маячковый ПМ-10</t>
  </si>
  <si>
    <t>Профиль угловой ПУ-25х25</t>
  </si>
  <si>
    <t>Профнастил и лист гладкий</t>
  </si>
  <si>
    <t>Профнастил оцинкованный</t>
  </si>
  <si>
    <t>Розница п/м</t>
  </si>
  <si>
    <t>ОПТ п/м</t>
  </si>
  <si>
    <t>Профнастил С-8/С-21/МП-20/НС35</t>
  </si>
  <si>
    <t>Профнастил цветной RAL</t>
  </si>
  <si>
    <t xml:space="preserve">Гладкий лист оцинкованный </t>
  </si>
  <si>
    <t>Прайс-лист на услуги по порошковой окраске.</t>
  </si>
  <si>
    <t xml:space="preserve"> Цветная окраска по шкале RAL</t>
  </si>
  <si>
    <t xml:space="preserve">Профиль, </t>
  </si>
  <si>
    <t>листы</t>
  </si>
  <si>
    <t>Фурнитура, штучные изделия</t>
  </si>
  <si>
    <t>Примечание</t>
  </si>
  <si>
    <t>9016, 9010, 8017, 9003, 9002, 8019, 9005</t>
  </si>
  <si>
    <t>от 39 руб./деталь</t>
  </si>
  <si>
    <t>Индустриальные краски</t>
  </si>
  <si>
    <t>1015, 3000, 3009, 5005, 5021, 6001, 6029, 7001, 7004, 7006, 7035 7038, 7040, 7046, 8001, 8003, 8004, 8011, 8014, 8015, 8017мат, 8019, 8025, 9002, 9003, 9005мат</t>
  </si>
  <si>
    <t>1001, 1015, 3005, 3009, 3020, 5005, 5021, 7001, 7004, 7006, 7035, 7038, 7040, 7046, 8000, 8001, 9003, 8004, 8011, 8015, 8017, 8019, 8023, 8025, 9002, 9005, 9005мат, 9006, 9007</t>
  </si>
  <si>
    <t>Архитектурные краски</t>
  </si>
  <si>
    <t>2000, 2004, 9007, 3000, 3005, 3020, 5002мат, 6001, 6029, 8017мат, 6018, 8019мат</t>
  </si>
  <si>
    <t>Окраска металликами, антиками, перламутром, 9006, 9007</t>
  </si>
  <si>
    <t>Окраска эксклюзивными красками и спец. эффектами</t>
  </si>
  <si>
    <t>Договорная</t>
  </si>
  <si>
    <t>Окраска без учета стоимости краски (краска заказчика)</t>
  </si>
  <si>
    <t>от 33 руб./деталь</t>
  </si>
  <si>
    <t>Двухцветная окраска</t>
  </si>
  <si>
    <t>Пескоструйная обработка</t>
  </si>
  <si>
    <t>стоимость заказа увеличивается на 1500 руб.</t>
  </si>
  <si>
    <t>Покрытие лаком</t>
  </si>
  <si>
    <t>100% от стоимости покраски</t>
  </si>
  <si>
    <t>1. За вес изделия (до 30кг.) +30%, вес изделия (свыше 30кг.) – договорная цена.</t>
  </si>
  <si>
    <t>2. За перекрас +20% (без гарантии качества).</t>
  </si>
  <si>
    <t>3. За не кратность длины профиля в партии  до +30%</t>
  </si>
  <si>
    <t>4. За маскировку +10%</t>
  </si>
  <si>
    <t>5. За срочность +100% (1 рабочая смена), +50% (1 сутки), по загрузке цеха</t>
  </si>
  <si>
    <t>6. За оклейку (защиту) самоклеющейся лентой, плёнкой +20%</t>
  </si>
  <si>
    <t>7. За зачистку поверхности от коррозии  от 10%</t>
  </si>
  <si>
    <t>1. Размер камеры полимеризации: ширина-300мм., длина-7100мм., высота-1500мм.</t>
  </si>
  <si>
    <t>2. Сроки выполнения работ: 3-8 рабочих дней в зависимости от объема заказа .</t>
  </si>
  <si>
    <t>3. При хранении готовой продукции на территории ООО «ХольцФикс» (больше двух недель) взимается дополнительная плата 10% от стоимости заказа в месяц.</t>
  </si>
  <si>
    <t>4. Рабочее время:  Понедельник - Пятница с 9:00 до 18:00. Обеденный перерыв с 13:00 до 14:00.</t>
  </si>
  <si>
    <t>Въезд машин и отгрузка после 18:00 ЗАПРЕЩЕНЫ. В выходные дни отгрузка ЗАПРЕЩЕНА.</t>
  </si>
  <si>
    <r>
      <t>198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</si>
  <si>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210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</si>
  <si>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220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</si>
  <si>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242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</si>
  <si>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220-270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</si>
  <si>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155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</si>
  <si>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от 550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</si>
  <si>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от 390 руб./м</t>
    </r>
    <r>
      <rPr>
        <vertAlign val="superscript"/>
        <sz val="10"/>
        <color indexed="8"/>
        <rFont val="Arial"/>
        <family val="2"/>
        <charset val="204"/>
      </rPr>
      <t>2</t>
    </r>
  </si>
  <si>
    <r>
      <t>При единовременном заказе менее 30 м</t>
    </r>
    <r>
      <rPr>
        <vertAlign val="superscript"/>
        <sz val="10"/>
        <color indexed="8"/>
        <rFont val="Arial"/>
        <family val="2"/>
        <charset val="204"/>
      </rPr>
      <t>2</t>
    </r>
  </si>
  <si>
    <r>
      <t xml:space="preserve">При расчете заказа возможны </t>
    </r>
    <r>
      <rPr>
        <b/>
        <u/>
        <sz val="10"/>
        <color indexed="8"/>
        <rFont val="Arial"/>
        <family val="2"/>
        <charset val="204"/>
      </rPr>
      <t xml:space="preserve">наценки </t>
    </r>
    <r>
      <rPr>
        <u/>
        <sz val="10"/>
        <color indexed="8"/>
        <rFont val="Arial"/>
        <family val="2"/>
        <charset val="204"/>
      </rPr>
      <t>(в % от стоимости покраски):</t>
    </r>
  </si>
  <si>
    <r>
      <t xml:space="preserve">При расчете заказа возможны </t>
    </r>
    <r>
      <rPr>
        <b/>
        <u/>
        <sz val="10"/>
        <color indexed="8"/>
        <rFont val="Arial"/>
        <family val="2"/>
        <charset val="204"/>
      </rPr>
      <t>скидки</t>
    </r>
    <r>
      <rPr>
        <u/>
        <sz val="10"/>
        <color indexed="8"/>
        <rFont val="Arial"/>
        <family val="2"/>
        <charset val="204"/>
      </rPr>
      <t>:</t>
    </r>
  </si>
  <si>
    <r>
      <t>1. При единовременном заказе от 200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до 500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– 2% от стоимости работ без учёта краски</t>
    </r>
  </si>
  <si>
    <r>
      <t>2. При единовременном заказе от 500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до 1000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– 3% от стоимости работ без учёта краски</t>
    </r>
  </si>
  <si>
    <r>
      <t>3. При единовременном заказе от 1 000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до 5 000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– 5% от стоимости работ без учёта краски</t>
    </r>
  </si>
  <si>
    <r>
      <t>4. При единовременном заказе от 5 000 м</t>
    </r>
    <r>
      <rPr>
        <vertAlign val="superscript"/>
        <sz val="10"/>
        <color indexed="8"/>
        <rFont val="Arial"/>
        <family val="2"/>
        <charset val="204"/>
      </rPr>
      <t>2</t>
    </r>
    <r>
      <rPr>
        <sz val="10"/>
        <color indexed="8"/>
        <rFont val="Arial"/>
        <family val="2"/>
        <charset val="204"/>
      </rPr>
      <t xml:space="preserve"> – 10% от стоимости работ без учёта краски</t>
    </r>
  </si>
  <si>
    <r>
      <t xml:space="preserve"> </t>
    </r>
    <r>
      <rPr>
        <b/>
        <u/>
        <sz val="10"/>
        <color indexed="8"/>
        <rFont val="Arial"/>
        <family val="2"/>
        <charset val="204"/>
      </rPr>
      <t>ВНИМАНИЕ:</t>
    </r>
  </si>
  <si>
    <t>Описание</t>
  </si>
  <si>
    <t>Размер (мм)</t>
  </si>
  <si>
    <t>Кол-во штук в 1 кг(прим)</t>
  </si>
  <si>
    <t>Стоимость за 1 кг     ( рубли )</t>
  </si>
  <si>
    <t xml:space="preserve">Саморезы для крепления гипсокартона к дереву. </t>
  </si>
  <si>
    <t>цена за килограмм</t>
  </si>
  <si>
    <t>Саморезы для гипсокарт. по дереву., 15кг</t>
  </si>
  <si>
    <t>3,5 х 16</t>
  </si>
  <si>
    <t>пока нет</t>
  </si>
  <si>
    <t>3,5 x 25</t>
  </si>
  <si>
    <t>3,5 x 32</t>
  </si>
  <si>
    <t>3,5 x 35</t>
  </si>
  <si>
    <t>3,5 x 40</t>
  </si>
  <si>
    <t>3,5 x 45</t>
  </si>
  <si>
    <t>3,5 х 50</t>
  </si>
  <si>
    <t>3,5 x 55</t>
  </si>
  <si>
    <t>3,5 х 65</t>
  </si>
  <si>
    <t>4,2 х 65</t>
  </si>
  <si>
    <t>4,2 х 70</t>
  </si>
  <si>
    <t>4,2 х 75</t>
  </si>
  <si>
    <t>4,8 х 90</t>
  </si>
  <si>
    <t>к дереву</t>
  </si>
  <si>
    <t>4,8 х 100</t>
  </si>
  <si>
    <t>4,8 х 127</t>
  </si>
  <si>
    <t>Крупная резьба</t>
  </si>
  <si>
    <t>4,8 х 150</t>
  </si>
  <si>
    <t>Саморезы для крепления гипсокартона   к дереву. Расфасовка 1 кг</t>
  </si>
  <si>
    <t>Саморезы для гипсокарт. по дереву., 20кг</t>
  </si>
  <si>
    <t>3,5 x 32</t>
  </si>
  <si>
    <t>3,5 x 35</t>
  </si>
  <si>
    <t>3,5 x 40</t>
  </si>
  <si>
    <t>3,5 х 50</t>
  </si>
  <si>
    <t>3,5 x 55</t>
  </si>
  <si>
    <t>3,5 х 65</t>
  </si>
  <si>
    <t>4,2 х 65</t>
  </si>
  <si>
    <t>4,2 х 75</t>
  </si>
  <si>
    <t>4,8 х 100</t>
  </si>
  <si>
    <t>4,8 х 127</t>
  </si>
  <si>
    <t>4,8 х 150</t>
  </si>
  <si>
    <t xml:space="preserve">Саморезы для крепления гипсокартона универсальные 
</t>
  </si>
  <si>
    <t>Саморезы для гипсокарт. универс., 15кг</t>
  </si>
  <si>
    <t>3.5х25</t>
  </si>
  <si>
    <t>3.5х32</t>
  </si>
  <si>
    <t>3.5х35</t>
  </si>
  <si>
    <t>3.5х40</t>
  </si>
  <si>
    <t>3.5х50</t>
  </si>
  <si>
    <t>Саморезы для крепления листового металла и мет. профилей, с пресс-шайбой, наконечник-острый.</t>
  </si>
  <si>
    <t>цена за килограмм</t>
  </si>
  <si>
    <t>Саморезы с пресс-шайбой, острые, 15кг</t>
  </si>
  <si>
    <t>4.2х13</t>
  </si>
  <si>
    <t>4.2х16</t>
  </si>
  <si>
    <t>4.2х19</t>
  </si>
  <si>
    <t>4.2х25</t>
  </si>
  <si>
    <t>4.2х32</t>
  </si>
  <si>
    <t>4.2х38</t>
  </si>
  <si>
    <t>4.2х50</t>
  </si>
  <si>
    <t xml:space="preserve">Саморезы для крепления листового металла и мет. профилей, с пресс-шайбой, наконечник-сверло.     
</t>
  </si>
  <si>
    <t>цена за килограмм</t>
  </si>
  <si>
    <t>Саморезы с пресс-шайбой, сверло, 15кг</t>
  </si>
  <si>
    <t>4.2х38</t>
  </si>
  <si>
    <t>Саморезы для крепления листового металла и мет. профилей, с пресс-шайбой, наконечник-острый.        Расфасовка 1 кг</t>
  </si>
  <si>
    <t>цена за килограмм</t>
  </si>
  <si>
    <t>Саморезы с пресс-шайбой, острые, 20кг</t>
  </si>
  <si>
    <t xml:space="preserve">Саморезы для крепления листового металла и мет. профилей, с пресс-шайбой, наконечник-сверло.        Расфасовка 1 кг    
</t>
  </si>
  <si>
    <t>цена за килограмм</t>
  </si>
  <si>
    <t>Саморезы с пресс-шайбой, сверло, 20кг</t>
  </si>
  <si>
    <t>Саморез для крепления  к дереву желтопассивированные</t>
  </si>
  <si>
    <t>цена за килограмм</t>
  </si>
  <si>
    <t>Саморез для дерева желтопассивирован</t>
  </si>
  <si>
    <t>Саморезы универсальные, желтопассивированные</t>
  </si>
  <si>
    <t>цена за килограмм</t>
  </si>
  <si>
    <t>Саморез универсальный</t>
  </si>
  <si>
    <t>4х30</t>
  </si>
  <si>
    <t>4х40</t>
  </si>
  <si>
    <t>4х70</t>
  </si>
  <si>
    <t>5х40</t>
  </si>
  <si>
    <t>5х50</t>
  </si>
  <si>
    <t>5х70</t>
  </si>
  <si>
    <t>5х80</t>
  </si>
  <si>
    <t>6х60</t>
  </si>
  <si>
    <t>6х80</t>
  </si>
  <si>
    <t>потайная головка</t>
  </si>
  <si>
    <t>6х100</t>
  </si>
  <si>
    <t xml:space="preserve">Саморезы для кровли (оцинкованные) </t>
  </si>
  <si>
    <t>цена за килограмм</t>
  </si>
  <si>
    <t xml:space="preserve">Саморезы для кровли, оцинкованные </t>
  </si>
  <si>
    <t>4,8х29</t>
  </si>
  <si>
    <t>4,8х35</t>
  </si>
  <si>
    <t>4,8х51</t>
  </si>
  <si>
    <t>4,8х60</t>
  </si>
  <si>
    <t>4,8х70</t>
  </si>
  <si>
    <t>4,8х80</t>
  </si>
  <si>
    <t>5,5х19</t>
  </si>
  <si>
    <t>5,5х25</t>
  </si>
  <si>
    <t>5,5х32</t>
  </si>
  <si>
    <t>5,5х38</t>
  </si>
  <si>
    <t xml:space="preserve">                               Саморезы для кровли ( цветные )</t>
  </si>
  <si>
    <t>цена за килограмм</t>
  </si>
  <si>
    <t>Саморезы для кровли (коричневые)</t>
  </si>
  <si>
    <t>Саморезы для кровли ( зеленые)</t>
  </si>
  <si>
    <t>цена за килограмм</t>
  </si>
  <si>
    <t>Саморез для дерева желтопассивирован</t>
  </si>
  <si>
    <t>3.9х16</t>
  </si>
  <si>
    <t>Саморез для дерева желтопассивирован</t>
  </si>
  <si>
    <t>3.9х19</t>
  </si>
  <si>
    <t>Саморез для дерева желтопассивирован</t>
  </si>
  <si>
    <t>3.9х25</t>
  </si>
  <si>
    <t>Саморез для дерева желтопассивирован</t>
  </si>
  <si>
    <t>3.9х32</t>
  </si>
  <si>
    <r>
      <t xml:space="preserve">Вес упаковки, кг </t>
    </r>
    <r>
      <rPr>
        <b/>
        <sz val="10"/>
        <color indexed="10"/>
        <rFont val="Tahoma"/>
        <family val="2"/>
        <charset val="204"/>
      </rPr>
      <t xml:space="preserve"> </t>
    </r>
  </si>
  <si>
    <t>161(0.65)</t>
  </si>
  <si>
    <t>161(0.74)</t>
  </si>
  <si>
    <t>161(0.76)</t>
  </si>
  <si>
    <t>184(0.73)</t>
  </si>
  <si>
    <t>184(0.82)</t>
  </si>
  <si>
    <t>184(0.72)</t>
  </si>
  <si>
    <t>184(0.76)</t>
  </si>
  <si>
    <t>Цена</t>
  </si>
  <si>
    <t xml:space="preserve">                                                                                                                </t>
  </si>
  <si>
    <t>Оконные ( желтые ) саморезы</t>
  </si>
  <si>
    <t xml:space="preserve">Прайс лист на услуги продольной и поперечной резки листового металла </t>
  </si>
  <si>
    <t xml:space="preserve">  Наименование услуги </t>
  </si>
  <si>
    <t xml:space="preserve">      Цена за тонну</t>
  </si>
  <si>
    <t>Роспуск  на  ленту</t>
  </si>
  <si>
    <t xml:space="preserve">    1 400 руб.</t>
  </si>
  <si>
    <t xml:space="preserve">   Резка  на  лист</t>
  </si>
  <si>
    <t xml:space="preserve">    2 000 руб.</t>
  </si>
  <si>
    <t xml:space="preserve">   Изготовление карточек</t>
  </si>
  <si>
    <t xml:space="preserve">    договорная</t>
  </si>
  <si>
    <t xml:space="preserve">Параметры исходного материала: </t>
  </si>
  <si>
    <t>Листовой прокат в рулонах: оцинкованный прокат, прокат с полимерным покрытием. </t>
  </si>
  <si>
    <t>Максимальный вес рулона  </t>
  </si>
  <si>
    <t>13 т</t>
  </si>
  <si>
    <t>Толщина, мм</t>
  </si>
  <si>
    <t>0,4 - 2,0</t>
  </si>
  <si>
    <t xml:space="preserve">Ширина,мм </t>
  </si>
  <si>
    <t>До 1500</t>
  </si>
  <si>
    <t>Наружный диаметр рулона, мм</t>
  </si>
  <si>
    <t>Внутренний диаметр рулона, мм</t>
  </si>
  <si>
    <t>500 - 610</t>
  </si>
  <si>
    <t xml:space="preserve">  Параметры нарезных полос: </t>
  </si>
  <si>
    <t xml:space="preserve">  Минимальная ширина нарезаемой полосы, мм20  .</t>
  </si>
  <si>
    <t xml:space="preserve">  Допуск на разность ширины полосы, мм   </t>
  </si>
  <si>
    <t xml:space="preserve">±0,2 </t>
  </si>
  <si>
    <t xml:space="preserve">  Допускаемая серповидность кромки, мм/м</t>
  </si>
  <si>
    <t xml:space="preserve">  не более 1,5 </t>
  </si>
  <si>
    <t>  Минимальная ширина обрезанной кромки, мм</t>
  </si>
  <si>
    <t xml:space="preserve">  10  </t>
  </si>
  <si>
    <t xml:space="preserve">  Максимальное число одновременно производимых резов: </t>
  </si>
  <si>
    <t xml:space="preserve">   при толщине металла 0,4 – 1,0 мм </t>
  </si>
  <si>
    <t> 20  </t>
  </si>
  <si>
    <t xml:space="preserve">   при толщине металла 1,1 – 2,0 мм </t>
  </si>
  <si>
    <t> 15  </t>
  </si>
  <si>
    <t xml:space="preserve">  Максимальная скорость резания, м/мин</t>
  </si>
  <si>
    <t xml:space="preserve">  70  </t>
  </si>
  <si>
    <t xml:space="preserve">  Максимальный наружный диаметр наматываемого рулона, мм </t>
  </si>
  <si>
    <t> 1500  </t>
  </si>
  <si>
    <t xml:space="preserve">  Внутренний диаметр наматываемого рулона, мм  </t>
  </si>
  <si>
    <t xml:space="preserve">Уголки мебельные            </t>
  </si>
  <si>
    <t>Фото</t>
  </si>
  <si>
    <t>Цвет/покрытие</t>
  </si>
  <si>
    <t>Длина</t>
  </si>
  <si>
    <t>Высота</t>
  </si>
  <si>
    <t>Ширина</t>
  </si>
  <si>
    <t>Уголок мебельный 25 (25x25x30x2)</t>
  </si>
  <si>
    <t>цинк белый</t>
  </si>
  <si>
    <t>Уголок мебельный 28 (28x28x25x2)</t>
  </si>
  <si>
    <t>Уголок мебельный 40-01 (Подвес 40х40х30х2)</t>
  </si>
  <si>
    <t>Уголок мебельный 40*02 (40х40х30х2)</t>
  </si>
  <si>
    <t>скоро в продаже</t>
  </si>
  <si>
    <t>Уголок мебельный 30*30 (30х30х30х2)</t>
  </si>
  <si>
    <t>Мебельный кронштейн (МК)</t>
  </si>
  <si>
    <t>Кронштейн МК 20х20х16х1,5</t>
  </si>
  <si>
    <t>Кронштейн МК 30х30х16х1,5</t>
  </si>
  <si>
    <t>Кронштейн МК 40х40х19х2</t>
  </si>
  <si>
    <t>Кронштейн МК 50х50х19х2</t>
  </si>
  <si>
    <t>Кронштейн МК 60х60х20х2</t>
  </si>
  <si>
    <t xml:space="preserve">Подвески </t>
  </si>
  <si>
    <t>Подвеска мебельная H-45 (Отверстие по центру)</t>
  </si>
  <si>
    <t>цинк желтый</t>
  </si>
  <si>
    <t>?</t>
  </si>
  <si>
    <t>Подвеска мебельная H-50</t>
  </si>
  <si>
    <t>Подвеска мебельная H-65</t>
  </si>
  <si>
    <t>Подвеска мебельная H-105</t>
  </si>
  <si>
    <t>Проушины</t>
  </si>
  <si>
    <t>Ушко прямое 28х77  (105х40х3)</t>
  </si>
  <si>
    <t>Ушко угловое 28х77  (105х40х3)</t>
  </si>
  <si>
    <t xml:space="preserve">Ушко прямое 56х77  (133х40х3) </t>
  </si>
  <si>
    <t xml:space="preserve">Ушко угловое 56х77  (133х40х3) </t>
  </si>
  <si>
    <t>Ушко прямое 70х30  (70х30х2)</t>
  </si>
  <si>
    <t>Ушко угловое 70х30  (70х30х2)</t>
  </si>
  <si>
    <t>Ушко прямое 75х40  (75х40х2)</t>
  </si>
  <si>
    <t>Ушко угловое 75х40  (75х40х2)</t>
  </si>
  <si>
    <t>Угольники</t>
  </si>
  <si>
    <t>Угольник 100-1</t>
  </si>
  <si>
    <t>Угольник 75-1</t>
  </si>
  <si>
    <t>Угольник 100-2 выпуклый</t>
  </si>
  <si>
    <t>Угольник 75-2 выпуклый</t>
  </si>
  <si>
    <t>Угольник 75-3 выпуклый</t>
  </si>
  <si>
    <t>Петли накладные</t>
  </si>
  <si>
    <t>Петля накладная ПН5-60</t>
  </si>
  <si>
    <t>без покрытия</t>
  </si>
  <si>
    <t>полимерное покрытие (белый, бр. металлик)</t>
  </si>
  <si>
    <t xml:space="preserve">Петля накладная ПН-85  </t>
  </si>
  <si>
    <t>полимерное покрытие (белый,бр.антик,бр.метал,золото)</t>
  </si>
  <si>
    <t xml:space="preserve">Петля накладная ПН-110    </t>
  </si>
  <si>
    <t xml:space="preserve">Петля накладная ПН-130 </t>
  </si>
  <si>
    <t>Петля без врезки ПБУ-100 (Петля бабочка ПБ)</t>
  </si>
  <si>
    <t>полимерное покрытие (белый,бр.антик,бр.метал,золото, сер. антик)</t>
  </si>
  <si>
    <t>Петля универсальная-100 (ПНУ-100)</t>
  </si>
  <si>
    <t>Действителен с 01.01.2017г.</t>
  </si>
  <si>
    <t xml:space="preserve">Крепежный угол усиленный KUU             </t>
  </si>
  <si>
    <t>Вес</t>
  </si>
  <si>
    <t>KUU-50х35</t>
  </si>
  <si>
    <t>KUU-70х55</t>
  </si>
  <si>
    <t>KUU-90х40</t>
  </si>
  <si>
    <t>KUU-90х65</t>
  </si>
  <si>
    <t>KUU-105х90</t>
  </si>
  <si>
    <t>KUU-130х100</t>
  </si>
  <si>
    <t>Крепежный уголок KU</t>
  </si>
  <si>
    <t>KU-50х35</t>
  </si>
  <si>
    <t>KU-70х55</t>
  </si>
  <si>
    <t>KU-90x40</t>
  </si>
  <si>
    <t>KU-90x65</t>
  </si>
  <si>
    <t>KU-105х90</t>
  </si>
  <si>
    <t>KU-130х100</t>
  </si>
  <si>
    <t>Крепежная пластина KP</t>
  </si>
  <si>
    <t>KP-100х35</t>
  </si>
  <si>
    <t>KP-140х55</t>
  </si>
  <si>
    <t>KP-180х40</t>
  </si>
  <si>
    <t>KP-180х65</t>
  </si>
  <si>
    <t>KP-210х90</t>
  </si>
  <si>
    <t>Крепежный угол под 135 градусов KUS</t>
  </si>
  <si>
    <t>KUS-50х35</t>
  </si>
  <si>
    <t>KUS-70х55</t>
  </si>
  <si>
    <t>KUS-90х40</t>
  </si>
  <si>
    <t>KUS-90х65</t>
  </si>
  <si>
    <t>KUS-105х90</t>
  </si>
  <si>
    <t>Крепежный угол Z-образный KUZ</t>
  </si>
  <si>
    <t>KUZ-70</t>
  </si>
  <si>
    <t>KUZ-90</t>
  </si>
  <si>
    <t>KUZ-105</t>
  </si>
  <si>
    <t>Крепежный угол асимметричный  KUAS</t>
  </si>
  <si>
    <t>KUAS-40</t>
  </si>
  <si>
    <t>KUAS-35</t>
  </si>
  <si>
    <t>KUAS-55</t>
  </si>
  <si>
    <t>KUAS-65</t>
  </si>
  <si>
    <t>KUAS-90</t>
  </si>
  <si>
    <t>Крепежный угол равносторонний KUR</t>
  </si>
  <si>
    <t>KUR-40Х20</t>
  </si>
  <si>
    <t>KUR-40Х30</t>
  </si>
  <si>
    <t>KUR-40Х40</t>
  </si>
  <si>
    <t>KUR-40Х50</t>
  </si>
  <si>
    <t>KUR-40Х60</t>
  </si>
  <si>
    <t>KUR-40Х80</t>
  </si>
  <si>
    <t>KUR-40Х100</t>
  </si>
  <si>
    <t>KUR-40Х120</t>
  </si>
  <si>
    <t>KUR-40Х140</t>
  </si>
  <si>
    <t>KUR-40Х160</t>
  </si>
  <si>
    <t>KUR-40Х200</t>
  </si>
  <si>
    <t>KUR-40Х240</t>
  </si>
  <si>
    <t>KUR-40Х300</t>
  </si>
  <si>
    <t>KUR-50Х40</t>
  </si>
  <si>
    <t>KUR-50Х50</t>
  </si>
  <si>
    <t>KUR-50Х60</t>
  </si>
  <si>
    <t>KUR-50Х80</t>
  </si>
  <si>
    <t>KUR-50Х100</t>
  </si>
  <si>
    <t>KUR-50Х140</t>
  </si>
  <si>
    <t>KUR-50Х160</t>
  </si>
  <si>
    <t>KUR-50Х200</t>
  </si>
  <si>
    <t>KUR-50Х300</t>
  </si>
  <si>
    <t>KUR-60х40</t>
  </si>
  <si>
    <t>KUR-60х50</t>
  </si>
  <si>
    <t>KUR-60Х60</t>
  </si>
  <si>
    <t>KUR-60Х80</t>
  </si>
  <si>
    <t>KUR-60х100</t>
  </si>
  <si>
    <t>KUR-60х120</t>
  </si>
  <si>
    <t>KUR-60х140</t>
  </si>
  <si>
    <t>KUR-60х160</t>
  </si>
  <si>
    <t>KUR-60х180</t>
  </si>
  <si>
    <t>KUR-60х200</t>
  </si>
  <si>
    <t>KUR-60х300</t>
  </si>
  <si>
    <t>KUR-80х40</t>
  </si>
  <si>
    <t>KUR-80х50</t>
  </si>
  <si>
    <t>KUR-80х60</t>
  </si>
  <si>
    <t>KUR-80Х80</t>
  </si>
  <si>
    <t>KUR-80х100</t>
  </si>
  <si>
    <t>KUR-80х120</t>
  </si>
  <si>
    <t>KUR-80х140</t>
  </si>
  <si>
    <t>KUR-80х160</t>
  </si>
  <si>
    <t>KUR-80х200</t>
  </si>
  <si>
    <t>KUR-80х300</t>
  </si>
  <si>
    <t>KUR-100х40</t>
  </si>
  <si>
    <t>KUR-100х50</t>
  </si>
  <si>
    <t>KUR-100х60</t>
  </si>
  <si>
    <t>KUR-100х80</t>
  </si>
  <si>
    <t>KUR-100Х100</t>
  </si>
  <si>
    <t>KUR-100Х120</t>
  </si>
  <si>
    <t>KUR-100Х140</t>
  </si>
  <si>
    <t>KUR-100Х160</t>
  </si>
  <si>
    <t>KUR-100х200</t>
  </si>
  <si>
    <t>KUR-100х300</t>
  </si>
  <si>
    <t>KUR-160х60</t>
  </si>
  <si>
    <t>KUR-160х80</t>
  </si>
  <si>
    <t>KUR-160х100</t>
  </si>
  <si>
    <t>KUR-200Х100</t>
  </si>
  <si>
    <t xml:space="preserve">Крепежный угол равносторонний широкий </t>
  </si>
  <si>
    <t>KUR-40Х400</t>
  </si>
  <si>
    <t>KUR-40Х500</t>
  </si>
  <si>
    <t>KUR-40Х600</t>
  </si>
  <si>
    <t>KUR-40Х800</t>
  </si>
  <si>
    <t>KUR-40Х1000</t>
  </si>
  <si>
    <t>KUR-40Х1200</t>
  </si>
  <si>
    <t>KUR-40Х1500</t>
  </si>
  <si>
    <t>KUR-40Х2000</t>
  </si>
  <si>
    <t>KUR-50Х400</t>
  </si>
  <si>
    <t>KUR-50Х500</t>
  </si>
  <si>
    <t>KUR-50Х600</t>
  </si>
  <si>
    <t>KUR-50Х800</t>
  </si>
  <si>
    <t>KUR-50Х1000</t>
  </si>
  <si>
    <t>KUR-50Х1200</t>
  </si>
  <si>
    <t>KUR-50Х1500</t>
  </si>
  <si>
    <t>KUR-50Х2000</t>
  </si>
  <si>
    <t>KUR-60Х400</t>
  </si>
  <si>
    <t>KUR-60Х500</t>
  </si>
  <si>
    <t>KUR-60Х600</t>
  </si>
  <si>
    <t>KUR-60Х800</t>
  </si>
  <si>
    <t>KUR-60Х1000</t>
  </si>
  <si>
    <t>KUR-60Х1200</t>
  </si>
  <si>
    <t>KUR-60Х1500</t>
  </si>
  <si>
    <t>KUR-60Х2000</t>
  </si>
  <si>
    <t>KUR-80Х400</t>
  </si>
  <si>
    <t>KUR-80Х500</t>
  </si>
  <si>
    <t>KUR-80Х600</t>
  </si>
  <si>
    <t>KUR-80Х800</t>
  </si>
  <si>
    <t>KUR-80Х1000</t>
  </si>
  <si>
    <t>KUR-80Х1200</t>
  </si>
  <si>
    <t>KUR-80Х1500</t>
  </si>
  <si>
    <t>KUR-80Х2000</t>
  </si>
  <si>
    <t>KUR-100Х500</t>
  </si>
  <si>
    <t>KUR-100Х600</t>
  </si>
  <si>
    <t>KUR-100Х800</t>
  </si>
  <si>
    <t>KUR-100Х1000</t>
  </si>
  <si>
    <t>KUR-100Х1200</t>
  </si>
  <si>
    <t>KUR-100Х1500</t>
  </si>
  <si>
    <t>KUR-100Х2000</t>
  </si>
  <si>
    <t>Крепежный анкерный угол KUL</t>
  </si>
  <si>
    <t>KUL-40Х80</t>
  </si>
  <si>
    <t>KUL-40Х120</t>
  </si>
  <si>
    <t>KUL-40Х160</t>
  </si>
  <si>
    <t>KUL-40Х200</t>
  </si>
  <si>
    <t>KUL-40Х300</t>
  </si>
  <si>
    <t>KUL-40Х320</t>
  </si>
  <si>
    <t>KUL-40Х400</t>
  </si>
  <si>
    <t>KUL-60х80</t>
  </si>
  <si>
    <t>KUL-60х120</t>
  </si>
  <si>
    <t>KUL-60х160</t>
  </si>
  <si>
    <t>KUL-60х200</t>
  </si>
  <si>
    <t>KUL-60х300</t>
  </si>
  <si>
    <t>KUL-60х400</t>
  </si>
  <si>
    <t>KUL-80Х80</t>
  </si>
  <si>
    <t>KUL-80Х120</t>
  </si>
  <si>
    <t>KUL-80Х160</t>
  </si>
  <si>
    <t>KUL-80Х200</t>
  </si>
  <si>
    <t>KUL-80Х300</t>
  </si>
  <si>
    <t>KUL-80Х400</t>
  </si>
  <si>
    <t>Пластина соединительная PS</t>
  </si>
  <si>
    <t>PS-20х80</t>
  </si>
  <si>
    <t>PS-40х80</t>
  </si>
  <si>
    <t>PS-40х100</t>
  </si>
  <si>
    <t>PS-40х120</t>
  </si>
  <si>
    <t>PS-40х140</t>
  </si>
  <si>
    <t>PS-40х160</t>
  </si>
  <si>
    <t>PS-40х200</t>
  </si>
  <si>
    <t>PS-40х240</t>
  </si>
  <si>
    <t>PS-40х260</t>
  </si>
  <si>
    <t>PS-40х280</t>
  </si>
  <si>
    <t>PS-40х300</t>
  </si>
  <si>
    <t>PS-40х360</t>
  </si>
  <si>
    <t>PS-40х400</t>
  </si>
  <si>
    <t>PS-40х480</t>
  </si>
  <si>
    <t>PS-40х500</t>
  </si>
  <si>
    <t>PS-40х600</t>
  </si>
  <si>
    <t>PS-40х720</t>
  </si>
  <si>
    <t>PS-40х800</t>
  </si>
  <si>
    <t>PS-40х840</t>
  </si>
  <si>
    <t>PS-40х960</t>
  </si>
  <si>
    <t>PS-40х1000</t>
  </si>
  <si>
    <t>PS-40х1200</t>
  </si>
  <si>
    <t>PS-40х1250</t>
  </si>
  <si>
    <t>PS-50х100</t>
  </si>
  <si>
    <t>PS-50х120</t>
  </si>
  <si>
    <t>PS-50х140</t>
  </si>
  <si>
    <t>PS-50х160</t>
  </si>
  <si>
    <t>PS-50х200</t>
  </si>
  <si>
    <t>PS-50х240</t>
  </si>
  <si>
    <t>PS-50х300</t>
  </si>
  <si>
    <t>PS-50х400</t>
  </si>
  <si>
    <t>PS-50х500</t>
  </si>
  <si>
    <t>PS-50х600</t>
  </si>
  <si>
    <t>PS-50х800</t>
  </si>
  <si>
    <t>PS-50х1000</t>
  </si>
  <si>
    <t>PS-50х1200</t>
  </si>
  <si>
    <t>PS-50х1250</t>
  </si>
  <si>
    <t>PS-60х120</t>
  </si>
  <si>
    <t>PS-60х140</t>
  </si>
  <si>
    <t>PS-60х160</t>
  </si>
  <si>
    <t>PS-60х200</t>
  </si>
  <si>
    <t>PS-60х240</t>
  </si>
  <si>
    <t>PS-60х300</t>
  </si>
  <si>
    <t>PS-60х360</t>
  </si>
  <si>
    <t>PS-60х400</t>
  </si>
  <si>
    <t>PS-60х480</t>
  </si>
  <si>
    <t>PS-60х500</t>
  </si>
  <si>
    <t>PS-60х600</t>
  </si>
  <si>
    <t>PS-60х800</t>
  </si>
  <si>
    <t>PS-60х1000</t>
  </si>
  <si>
    <t>PS-60х1200</t>
  </si>
  <si>
    <t>PS-60х1250</t>
  </si>
  <si>
    <t>PS-80х120</t>
  </si>
  <si>
    <t>PS-80х140</t>
  </si>
  <si>
    <t>PS-80х160</t>
  </si>
  <si>
    <t>PS-80х200</t>
  </si>
  <si>
    <t>PS-80х240</t>
  </si>
  <si>
    <t>PS-80х260</t>
  </si>
  <si>
    <t>PS-80х280</t>
  </si>
  <si>
    <t>PS-80х300</t>
  </si>
  <si>
    <t>PS-80х360</t>
  </si>
  <si>
    <t>PS-80х400</t>
  </si>
  <si>
    <t>PS-80х480</t>
  </si>
  <si>
    <t>PS-80х500</t>
  </si>
  <si>
    <t>PS-80х600</t>
  </si>
  <si>
    <t>PS-80х720</t>
  </si>
  <si>
    <t>PS-80х800</t>
  </si>
  <si>
    <t>PS-80х840</t>
  </si>
  <si>
    <t>PS-80х960</t>
  </si>
  <si>
    <t>PS-80х1000</t>
  </si>
  <si>
    <t>PS-80х1200</t>
  </si>
  <si>
    <t>PS-80х1250</t>
  </si>
  <si>
    <t>PS-100х140</t>
  </si>
  <si>
    <t>PS-100х200</t>
  </si>
  <si>
    <t>PS-100х240</t>
  </si>
  <si>
    <t>PS-100х260</t>
  </si>
  <si>
    <t>PS-100х300</t>
  </si>
  <si>
    <t>PS-100х400</t>
  </si>
  <si>
    <t>PS-100х500</t>
  </si>
  <si>
    <t>PS-100х600</t>
  </si>
  <si>
    <t>PS-100х800</t>
  </si>
  <si>
    <t>PS-100х1000</t>
  </si>
  <si>
    <t>PS-100х1200</t>
  </si>
  <si>
    <t>PS-100х1250</t>
  </si>
  <si>
    <t>PS-120х200</t>
  </si>
  <si>
    <t>PS-120х240</t>
  </si>
  <si>
    <t>PS-120х300</t>
  </si>
  <si>
    <t>PS-120х1250</t>
  </si>
  <si>
    <t>PS-140х300</t>
  </si>
  <si>
    <t>PS-140х400</t>
  </si>
  <si>
    <t>PS-140х1250</t>
  </si>
  <si>
    <t>PS-200х300</t>
  </si>
  <si>
    <t>PS-200х400</t>
  </si>
  <si>
    <t>PS-200-1250</t>
  </si>
  <si>
    <t>Перфорированная монтажная лента LM</t>
  </si>
  <si>
    <t>LM-20х2,00</t>
  </si>
  <si>
    <t>10 м</t>
  </si>
  <si>
    <t>LM-30х1,50</t>
  </si>
  <si>
    <t>LM-30х2,00</t>
  </si>
  <si>
    <t>LM-40х2,00</t>
  </si>
  <si>
    <t>LM-50х2,00</t>
  </si>
  <si>
    <t>LM-60х2,00</t>
  </si>
  <si>
    <t>LM-80х2,00</t>
  </si>
  <si>
    <t>LM-100х2,00</t>
  </si>
  <si>
    <t>LM-120х2,00</t>
  </si>
  <si>
    <t>LM-140х2,00</t>
  </si>
  <si>
    <t>LM-160х2,00</t>
  </si>
  <si>
    <t>5 м</t>
  </si>
  <si>
    <t>LM-180х2,00</t>
  </si>
  <si>
    <t>LM-200х2,00</t>
  </si>
  <si>
    <t>5м</t>
  </si>
  <si>
    <t>Опора бруса OBR</t>
  </si>
  <si>
    <t>OBR R- 40х105</t>
  </si>
  <si>
    <t>OBR R-40х145</t>
  </si>
  <si>
    <t>OBR R-40х170</t>
  </si>
  <si>
    <t>OBR R-50х105</t>
  </si>
  <si>
    <t>OBR R-50x140</t>
  </si>
  <si>
    <t>OBR R-50х160</t>
  </si>
  <si>
    <t>OBR R-50х180</t>
  </si>
  <si>
    <t>OBR R-75х150</t>
  </si>
  <si>
    <t>OBR R-100х100</t>
  </si>
  <si>
    <t>OBR R-100х140</t>
  </si>
  <si>
    <t>OBR R-100х160</t>
  </si>
  <si>
    <t>OBR R-150х150</t>
  </si>
  <si>
    <t>Опора бруса OBR Z</t>
  </si>
  <si>
    <t>OBR Z-75х150</t>
  </si>
  <si>
    <t>OBR Z-100х140</t>
  </si>
  <si>
    <t>OBR Z-100х160</t>
  </si>
  <si>
    <t>Опора балки OB</t>
  </si>
  <si>
    <t>OB Л</t>
  </si>
  <si>
    <t>OB П</t>
  </si>
  <si>
    <t>Держатель  балки DB</t>
  </si>
  <si>
    <t>DB Л- 40x171</t>
  </si>
  <si>
    <t>DB П- 40x170</t>
  </si>
  <si>
    <t>DB Л- 40x190</t>
  </si>
  <si>
    <t>DB П- 40x190</t>
  </si>
  <si>
    <t>DB Л- 40x210</t>
  </si>
  <si>
    <t>DB П- 40x210</t>
  </si>
  <si>
    <t>Опора скользящая для стропил KUCIS</t>
  </si>
  <si>
    <t>KUCIS-90</t>
  </si>
  <si>
    <t>KUCIS-120</t>
  </si>
  <si>
    <t>KUCIS-160</t>
  </si>
  <si>
    <t>KUCIS-200</t>
  </si>
  <si>
    <t>Опора скользящая для стропил закрытая KUCIS-Z</t>
  </si>
  <si>
    <t>KUCIS-Z-90</t>
  </si>
  <si>
    <t>KUCIS-Z-120</t>
  </si>
  <si>
    <t>KUCIS-Z-160</t>
  </si>
  <si>
    <t>KUCIS-Z-200</t>
  </si>
  <si>
    <t>Лента перфорированная для вентиляции LP</t>
  </si>
  <si>
    <t>25м</t>
  </si>
  <si>
    <t>Лента перфорированная "Волна"</t>
  </si>
  <si>
    <t>Лента перфорированная "Тарная"</t>
  </si>
  <si>
    <t>LPT  тарная</t>
  </si>
  <si>
    <t>КРЕПЕЖНЫЙ УГОЛОК СКОЛЬЗЯЩИЙ KUC</t>
  </si>
  <si>
    <t>KUC 40x120</t>
  </si>
  <si>
    <t>Угловой соединитель US</t>
  </si>
  <si>
    <t>US 120х35</t>
  </si>
  <si>
    <t>US 145х35</t>
  </si>
  <si>
    <t>US 175х35</t>
  </si>
  <si>
    <t>Анкер регулировочный по высоте оцинкованный ARH</t>
  </si>
  <si>
    <t>ARH(100)-20</t>
  </si>
  <si>
    <t>ARH(100)-24</t>
  </si>
  <si>
    <t>ARH(120)-20</t>
  </si>
  <si>
    <t>ARH(120)-24</t>
  </si>
  <si>
    <t>ARH(150)-20</t>
  </si>
  <si>
    <t>ARH(150)-24</t>
  </si>
  <si>
    <t>ARH(150)-30</t>
  </si>
  <si>
    <t>Гвоздевая пластина PSE*</t>
  </si>
  <si>
    <t>высота шипа</t>
  </si>
  <si>
    <t>PSE-96х100</t>
  </si>
  <si>
    <t>PSE-96х150</t>
  </si>
  <si>
    <t>PSE-96х200</t>
  </si>
  <si>
    <t>PSE-96х250</t>
  </si>
  <si>
    <t>PSE-96х300</t>
  </si>
  <si>
    <t>PSE-96х350</t>
  </si>
  <si>
    <t>PSE-96х400</t>
  </si>
  <si>
    <t>PSE-120х100</t>
  </si>
  <si>
    <t>PSE-120х150</t>
  </si>
  <si>
    <t>PSE-120х200</t>
  </si>
  <si>
    <t>PSE-120х250</t>
  </si>
  <si>
    <t>PSE-120х300</t>
  </si>
  <si>
    <t>PSE-120х350</t>
  </si>
  <si>
    <t>PSE-120х400</t>
  </si>
  <si>
    <t>PSE-120х450</t>
  </si>
  <si>
    <t>PSE-144х100</t>
  </si>
  <si>
    <t>PSE-144х150</t>
  </si>
  <si>
    <t>PSE-144х200</t>
  </si>
  <si>
    <t>PSE-144х250</t>
  </si>
  <si>
    <t>PSE-144х300</t>
  </si>
  <si>
    <t>PSE-144х350</t>
  </si>
  <si>
    <t>PSE-144х400</t>
  </si>
  <si>
    <t>PSE-144х450</t>
  </si>
  <si>
    <t>Анкерные пластины REHAU, KBEПластины для деревянных окон</t>
  </si>
  <si>
    <t xml:space="preserve">Поворотные пластины </t>
  </si>
  <si>
    <t xml:space="preserve">Неповоротные пластины </t>
  </si>
  <si>
    <t>КВЕ 150-58</t>
  </si>
  <si>
    <t>КВЕ 150-70</t>
  </si>
  <si>
    <t>КВЕ 190-58</t>
  </si>
  <si>
    <t>КВЕ 190-70</t>
  </si>
  <si>
    <t>КВЕ 250-58</t>
  </si>
  <si>
    <t>КВЕ 250-70</t>
  </si>
  <si>
    <t>AOD 190</t>
  </si>
  <si>
    <t>AOD 250</t>
  </si>
  <si>
    <t>Пластины для деревянных окон AOD</t>
  </si>
  <si>
    <t>KUC 60x220</t>
  </si>
  <si>
    <t>PSE-180х100</t>
  </si>
  <si>
    <t>PSE-180х150</t>
  </si>
  <si>
    <t>PSE-180х200</t>
  </si>
  <si>
    <t>PSE-180х250</t>
  </si>
  <si>
    <t>PSE-180х300</t>
  </si>
  <si>
    <t>PSE-180х350</t>
  </si>
  <si>
    <t>PSE-180х400</t>
  </si>
  <si>
    <t>PSE-180х450</t>
  </si>
  <si>
    <t>PSE-240х100</t>
  </si>
  <si>
    <t>PSE-240х150</t>
  </si>
  <si>
    <t>PSE-240х200</t>
  </si>
  <si>
    <t>PSE-240х250</t>
  </si>
  <si>
    <t>PSE-240х300</t>
  </si>
  <si>
    <t>PSE-240х350</t>
  </si>
  <si>
    <t>PSE-240х400</t>
  </si>
  <si>
    <t>PSE-240х450</t>
  </si>
  <si>
    <t>REHAU 165</t>
  </si>
  <si>
    <t>REHAU 190</t>
  </si>
  <si>
    <t>Соединитель одноуровневый 60х27 "Краб" PREMIUM</t>
  </si>
  <si>
    <t>Лист оцинк. 1.25х</t>
  </si>
  <si>
    <t>LPT  тарная без отверстий</t>
  </si>
  <si>
    <t>LP 12х0,55 прямая</t>
  </si>
  <si>
    <t>LP 17х0,55 прямая</t>
  </si>
  <si>
    <t>LP 12х0,7  прямая</t>
  </si>
  <si>
    <t>LP 17х0,7  прямая</t>
  </si>
  <si>
    <t>LP 20х0,55  прямая</t>
  </si>
  <si>
    <t>LP 20х0,7  прямая</t>
  </si>
  <si>
    <t>LP 20х1   прямая</t>
  </si>
  <si>
    <t>LP 25х0,55 прямая</t>
  </si>
  <si>
    <t>LP 25х0,7  прямая</t>
  </si>
  <si>
    <t>LV 12х0,55 волна</t>
  </si>
  <si>
    <t>LV 12х0,7 волна</t>
  </si>
  <si>
    <t>LV 17х0,7 волна</t>
  </si>
  <si>
    <t>LV 17х0,55 волна</t>
  </si>
  <si>
    <t>МЕБЕЛЬНАЯ ФУРНИТУРА                                                                                                            ПРАЙС  ОТ 15.03.2017 г.</t>
  </si>
  <si>
    <t>КРЕПЕЖНЫЕ ИЗДЕЛИЯ                                                                                                                                                ПРАЙС   ОТ 15.03.2017 г.</t>
  </si>
</sst>
</file>

<file path=xl/styles.xml><?xml version="1.0" encoding="utf-8"?>
<styleSheet xmlns="http://schemas.openxmlformats.org/spreadsheetml/2006/main">
  <numFmts count="4">
    <numFmt numFmtId="164" formatCode="_-* #,##0_р_._-;\-* #,##0_р_._-;_-* &quot;-&quot;_р_._-;_-@_-"/>
    <numFmt numFmtId="165" formatCode="#,##0.00&quot;р.&quot;"/>
    <numFmt numFmtId="166" formatCode="0.0"/>
    <numFmt numFmtId="167" formatCode="#,##0.000"/>
  </numFmts>
  <fonts count="39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vertAlign val="superscript"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b/>
      <u/>
      <sz val="10"/>
      <color indexed="8"/>
      <name val="Arial"/>
      <family val="2"/>
      <charset val="204"/>
    </font>
    <font>
      <sz val="8"/>
      <name val="Calibri"/>
      <family val="2"/>
    </font>
    <font>
      <b/>
      <sz val="12"/>
      <name val="Tahoma"/>
      <family val="2"/>
      <charset val="204"/>
    </font>
    <font>
      <sz val="10"/>
      <name val="Arial Cyr"/>
      <charset val="204"/>
    </font>
    <font>
      <b/>
      <sz val="10"/>
      <name val="Tahoma"/>
      <family val="2"/>
      <charset val="204"/>
    </font>
    <font>
      <b/>
      <sz val="10"/>
      <color indexed="10"/>
      <name val="Tahoma"/>
      <family val="2"/>
      <charset val="204"/>
    </font>
    <font>
      <b/>
      <sz val="11"/>
      <color indexed="8"/>
      <name val="Tahoma"/>
      <family val="2"/>
    </font>
    <font>
      <sz val="10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12"/>
      <name val="Tahoma"/>
      <family val="2"/>
      <charset val="204"/>
    </font>
    <font>
      <sz val="12"/>
      <color indexed="8"/>
      <name val="Calibri"/>
      <family val="2"/>
      <charset val="134"/>
    </font>
    <font>
      <sz val="11"/>
      <color indexed="8"/>
      <name val="Calibri"/>
      <family val="2"/>
      <charset val="134"/>
    </font>
    <font>
      <sz val="12"/>
      <color indexed="8"/>
      <name val="Tahoma"/>
      <family val="2"/>
      <charset val="134"/>
    </font>
    <font>
      <sz val="9"/>
      <color indexed="8"/>
      <name val="Arial"/>
      <family val="2"/>
    </font>
    <font>
      <b/>
      <sz val="1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6"/>
      <color indexed="8"/>
      <name val="Georgia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</font>
    <font>
      <sz val="10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name val="Arial Cyr"/>
      <charset val="204"/>
    </font>
    <font>
      <b/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4" fillId="0" borderId="0"/>
    <xf numFmtId="0" fontId="15" fillId="0" borderId="0"/>
    <xf numFmtId="0" fontId="2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283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5" fillId="0" borderId="2" xfId="0" applyNumberFormat="1" applyFont="1" applyFill="1" applyBorder="1" applyAlignment="1">
      <alignment horizontal="center" vertical="center" wrapText="1"/>
    </xf>
    <xf numFmtId="1" fontId="5" fillId="0" borderId="1" xfId="1" applyNumberFormat="1" applyFont="1" applyFill="1" applyBorder="1" applyAlignment="1">
      <alignment horizontal="center" vertical="center"/>
    </xf>
    <xf numFmtId="2" fontId="5" fillId="0" borderId="1" xfId="1" applyNumberFormat="1" applyFont="1" applyFill="1" applyBorder="1" applyAlignment="1">
      <alignment horizontal="center" vertical="center"/>
    </xf>
    <xf numFmtId="4" fontId="5" fillId="0" borderId="1" xfId="1" applyNumberFormat="1" applyFont="1" applyFill="1" applyBorder="1" applyAlignment="1">
      <alignment horizontal="center" vertical="center"/>
    </xf>
    <xf numFmtId="4" fontId="5" fillId="0" borderId="1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2" fontId="5" fillId="0" borderId="1" xfId="1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vertical="center" wrapText="1"/>
    </xf>
    <xf numFmtId="0" fontId="9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2" borderId="1" xfId="0" applyFill="1" applyBorder="1" applyAlignment="1">
      <alignment horizontal="center" vertical="center" wrapText="1"/>
    </xf>
    <xf numFmtId="0" fontId="0" fillId="0" borderId="2" xfId="0" applyBorder="1"/>
    <xf numFmtId="0" fontId="19" fillId="0" borderId="6" xfId="11" applyFont="1" applyBorder="1" applyAlignment="1">
      <alignment vertical="center"/>
    </xf>
    <xf numFmtId="0" fontId="19" fillId="0" borderId="1" xfId="11" applyFont="1" applyFill="1" applyBorder="1" applyAlignment="1" applyProtection="1">
      <alignment horizontal="center" vertical="center"/>
      <protection locked="0"/>
    </xf>
    <xf numFmtId="3" fontId="19" fillId="0" borderId="1" xfId="1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7" xfId="0" applyBorder="1"/>
    <xf numFmtId="0" fontId="19" fillId="0" borderId="7" xfId="8" applyFont="1" applyBorder="1" applyAlignment="1">
      <alignment horizontal="center"/>
    </xf>
    <xf numFmtId="0" fontId="19" fillId="0" borderId="8" xfId="8" applyFont="1" applyBorder="1" applyAlignment="1">
      <alignment horizontal="center"/>
    </xf>
    <xf numFmtId="0" fontId="0" fillId="2" borderId="6" xfId="0" applyFill="1" applyBorder="1" applyAlignment="1">
      <alignment horizontal="center" vertical="center" wrapText="1"/>
    </xf>
    <xf numFmtId="0" fontId="22" fillId="0" borderId="1" xfId="3" applyFont="1" applyFill="1" applyBorder="1">
      <alignment vertical="center"/>
    </xf>
    <xf numFmtId="3" fontId="21" fillId="0" borderId="1" xfId="11" applyNumberFormat="1" applyFont="1" applyFill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0" fontId="19" fillId="0" borderId="1" xfId="9" applyFont="1" applyBorder="1" applyAlignment="1">
      <alignment vertical="center"/>
    </xf>
    <xf numFmtId="0" fontId="0" fillId="0" borderId="1" xfId="0" applyBorder="1"/>
    <xf numFmtId="0" fontId="19" fillId="0" borderId="1" xfId="2" applyFont="1" applyBorder="1" applyAlignment="1">
      <alignment vertical="center"/>
    </xf>
    <xf numFmtId="0" fontId="19" fillId="0" borderId="1" xfId="5" applyFont="1" applyFill="1" applyBorder="1" applyAlignment="1">
      <alignment vertical="center"/>
    </xf>
    <xf numFmtId="0" fontId="25" fillId="0" borderId="8" xfId="0" applyFont="1" applyBorder="1"/>
    <xf numFmtId="0" fontId="19" fillId="0" borderId="8" xfId="4" applyFont="1" applyBorder="1" applyAlignment="1">
      <alignment horizontal="center"/>
    </xf>
    <xf numFmtId="0" fontId="19" fillId="0" borderId="1" xfId="6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vertical="center"/>
    </xf>
    <xf numFmtId="0" fontId="0" fillId="0" borderId="8" xfId="0" applyBorder="1"/>
    <xf numFmtId="0" fontId="0" fillId="0" borderId="1" xfId="0" applyFill="1" applyBorder="1" applyAlignment="1">
      <alignment horizontal="center" vertical="center"/>
    </xf>
    <xf numFmtId="0" fontId="1" fillId="0" borderId="1" xfId="0" applyFont="1" applyBorder="1"/>
    <xf numFmtId="0" fontId="5" fillId="3" borderId="1" xfId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/>
    </xf>
    <xf numFmtId="4" fontId="5" fillId="3" borderId="1" xfId="1" applyNumberFormat="1" applyFont="1" applyFill="1" applyBorder="1" applyAlignment="1">
      <alignment horizontal="center" vertical="center"/>
    </xf>
    <xf numFmtId="0" fontId="0" fillId="2" borderId="6" xfId="0" applyFill="1" applyBorder="1"/>
    <xf numFmtId="0" fontId="24" fillId="2" borderId="6" xfId="0" applyFont="1" applyFill="1" applyBorder="1"/>
    <xf numFmtId="0" fontId="24" fillId="2" borderId="9" xfId="0" applyFont="1" applyFill="1" applyBorder="1"/>
    <xf numFmtId="0" fontId="20" fillId="2" borderId="10" xfId="0" applyFont="1" applyFill="1" applyBorder="1" applyAlignment="1">
      <alignment horizontal="left" vertical="center"/>
    </xf>
    <xf numFmtId="0" fontId="20" fillId="2" borderId="9" xfId="0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9" xfId="0" applyFont="1" applyFill="1" applyBorder="1" applyAlignment="1">
      <alignment horizontal="left" vertical="top"/>
    </xf>
    <xf numFmtId="0" fontId="19" fillId="0" borderId="1" xfId="10" applyFont="1" applyBorder="1" applyAlignment="1">
      <alignment vertical="center"/>
    </xf>
    <xf numFmtId="0" fontId="19" fillId="0" borderId="1" xfId="10" applyFont="1" applyFill="1" applyBorder="1" applyAlignment="1">
      <alignment horizontal="center" vertical="center"/>
    </xf>
    <xf numFmtId="0" fontId="31" fillId="0" borderId="1" xfId="3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3" fillId="0" borderId="0" xfId="0" applyFont="1"/>
    <xf numFmtId="0" fontId="29" fillId="0" borderId="0" xfId="0" applyFont="1"/>
    <xf numFmtId="0" fontId="34" fillId="0" borderId="1" xfId="0" applyFont="1" applyBorder="1"/>
    <xf numFmtId="0" fontId="0" fillId="0" borderId="1" xfId="0" applyBorder="1" applyAlignment="1">
      <alignment wrapText="1"/>
    </xf>
    <xf numFmtId="0" fontId="29" fillId="0" borderId="0" xfId="0" applyNumberFormat="1" applyFont="1"/>
    <xf numFmtId="0" fontId="34" fillId="0" borderId="1" xfId="0" applyNumberFormat="1" applyFont="1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29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1" xfId="0" applyBorder="1" applyAlignment="1"/>
    <xf numFmtId="0" fontId="35" fillId="3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" fontId="36" fillId="3" borderId="1" xfId="1" applyNumberFormat="1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1" xfId="0" applyBorder="1"/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1" fontId="3" fillId="3" borderId="1" xfId="1" applyNumberFormat="1" applyFont="1" applyFill="1" applyBorder="1" applyAlignment="1">
      <alignment horizontal="center" vertical="center"/>
    </xf>
    <xf numFmtId="4" fontId="3" fillId="3" borderId="1" xfId="1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" fontId="37" fillId="3" borderId="1" xfId="1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/>
    </xf>
    <xf numFmtId="4" fontId="3" fillId="3" borderId="1" xfId="1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center" vertical="center"/>
    </xf>
    <xf numFmtId="165" fontId="3" fillId="3" borderId="1" xfId="1" applyNumberFormat="1" applyFont="1" applyFill="1" applyBorder="1" applyAlignment="1">
      <alignment horizontal="center"/>
    </xf>
    <xf numFmtId="1" fontId="3" fillId="3" borderId="1" xfId="1" applyNumberFormat="1" applyFont="1" applyFill="1" applyBorder="1" applyAlignment="1">
      <alignment horizontal="center"/>
    </xf>
    <xf numFmtId="1" fontId="3" fillId="0" borderId="1" xfId="1" applyNumberFormat="1" applyFont="1" applyFill="1" applyBorder="1" applyAlignment="1">
      <alignment horizontal="center"/>
    </xf>
    <xf numFmtId="0" fontId="37" fillId="0" borderId="1" xfId="1" applyFont="1" applyFill="1" applyBorder="1" applyAlignment="1">
      <alignment horizontal="center" vertical="center" wrapText="1"/>
    </xf>
    <xf numFmtId="0" fontId="37" fillId="3" borderId="1" xfId="1" applyFont="1" applyFill="1" applyBorder="1" applyAlignment="1">
      <alignment horizontal="center" vertical="center" wrapText="1"/>
    </xf>
    <xf numFmtId="0" fontId="37" fillId="3" borderId="1" xfId="1" applyFont="1" applyFill="1" applyBorder="1" applyAlignment="1">
      <alignment horizontal="center"/>
    </xf>
    <xf numFmtId="0" fontId="37" fillId="3" borderId="0" xfId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0" fontId="38" fillId="3" borderId="1" xfId="1" applyFont="1" applyFill="1" applyBorder="1" applyAlignment="1">
      <alignment horizontal="center" vertical="center" wrapText="1"/>
    </xf>
    <xf numFmtId="0" fontId="38" fillId="0" borderId="1" xfId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8" fillId="0" borderId="1" xfId="0" applyNumberFormat="1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 vertical="center"/>
    </xf>
    <xf numFmtId="166" fontId="3" fillId="3" borderId="12" xfId="0" applyNumberFormat="1" applyFont="1" applyFill="1" applyBorder="1" applyAlignment="1">
      <alignment horizontal="center" vertical="center"/>
    </xf>
    <xf numFmtId="2" fontId="38" fillId="0" borderId="12" xfId="0" applyNumberFormat="1" applyFont="1" applyFill="1" applyBorder="1" applyAlignment="1">
      <alignment horizontal="center"/>
    </xf>
    <xf numFmtId="166" fontId="3" fillId="3" borderId="8" xfId="0" applyNumberFormat="1" applyFont="1" applyFill="1" applyBorder="1" applyAlignment="1">
      <alignment horizontal="center" vertical="center"/>
    </xf>
    <xf numFmtId="2" fontId="38" fillId="0" borderId="8" xfId="0" applyNumberFormat="1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center" vertical="center"/>
    </xf>
    <xf numFmtId="4" fontId="3" fillId="0" borderId="8" xfId="0" applyNumberFormat="1" applyFont="1" applyFill="1" applyBorder="1" applyAlignment="1">
      <alignment horizontal="center" vertical="center"/>
    </xf>
    <xf numFmtId="167" fontId="3" fillId="0" borderId="2" xfId="0" applyNumberFormat="1" applyFont="1" applyFill="1" applyBorder="1" applyAlignment="1">
      <alignment horizontal="center" vertical="center" wrapText="1"/>
    </xf>
    <xf numFmtId="167" fontId="3" fillId="3" borderId="1" xfId="1" applyNumberFormat="1" applyFont="1" applyFill="1" applyBorder="1" applyAlignment="1">
      <alignment horizontal="center" vertical="center"/>
    </xf>
    <xf numFmtId="167" fontId="3" fillId="0" borderId="1" xfId="0" applyNumberFormat="1" applyFont="1" applyFill="1" applyBorder="1" applyAlignment="1">
      <alignment horizontal="center" vertical="center" wrapText="1"/>
    </xf>
    <xf numFmtId="167" fontId="3" fillId="3" borderId="1" xfId="1" applyNumberFormat="1" applyFont="1" applyFill="1" applyBorder="1" applyAlignment="1">
      <alignment horizontal="center"/>
    </xf>
    <xf numFmtId="167" fontId="3" fillId="0" borderId="1" xfId="1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167" fontId="3" fillId="0" borderId="1" xfId="1" applyNumberFormat="1" applyFont="1" applyFill="1" applyBorder="1" applyAlignment="1">
      <alignment horizontal="center"/>
    </xf>
    <xf numFmtId="167" fontId="37" fillId="3" borderId="1" xfId="1" applyNumberFormat="1" applyFont="1" applyFill="1" applyBorder="1" applyAlignment="1">
      <alignment horizontal="center" vertical="center"/>
    </xf>
    <xf numFmtId="167" fontId="3" fillId="0" borderId="1" xfId="0" applyNumberFormat="1" applyFont="1" applyFill="1" applyBorder="1" applyAlignment="1">
      <alignment horizontal="center" vertical="center"/>
    </xf>
    <xf numFmtId="167" fontId="38" fillId="0" borderId="1" xfId="0" applyNumberFormat="1" applyFont="1" applyFill="1" applyBorder="1" applyAlignment="1">
      <alignment horizontal="center"/>
    </xf>
    <xf numFmtId="167" fontId="38" fillId="0" borderId="12" xfId="0" applyNumberFormat="1" applyFont="1" applyFill="1" applyBorder="1" applyAlignment="1">
      <alignment horizontal="center"/>
    </xf>
    <xf numFmtId="167" fontId="38" fillId="0" borderId="8" xfId="0" applyNumberFormat="1" applyFont="1" applyFill="1" applyBorder="1" applyAlignment="1">
      <alignment horizontal="center"/>
    </xf>
    <xf numFmtId="167" fontId="3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167" fontId="3" fillId="0" borderId="2" xfId="1" applyNumberFormat="1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center" vertical="center"/>
    </xf>
    <xf numFmtId="1" fontId="3" fillId="0" borderId="2" xfId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0" fontId="3" fillId="2" borderId="9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30" fillId="0" borderId="2" xfId="0" applyFont="1" applyBorder="1" applyAlignment="1">
      <alignment horizontal="center" vertical="top"/>
    </xf>
    <xf numFmtId="0" fontId="30" fillId="0" borderId="7" xfId="0" applyFont="1" applyBorder="1" applyAlignment="1">
      <alignment horizontal="center" vertical="top"/>
    </xf>
    <xf numFmtId="0" fontId="30" fillId="0" borderId="8" xfId="0" applyFont="1" applyBorder="1" applyAlignment="1">
      <alignment horizontal="center" vertical="top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5" fillId="0" borderId="8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67" fontId="3" fillId="3" borderId="2" xfId="1" applyNumberFormat="1" applyFont="1" applyFill="1" applyBorder="1" applyAlignment="1">
      <alignment horizontal="center" vertical="center"/>
    </xf>
    <xf numFmtId="167" fontId="3" fillId="3" borderId="8" xfId="1" applyNumberFormat="1" applyFont="1" applyFill="1" applyBorder="1" applyAlignment="1">
      <alignment horizontal="center" vertical="center"/>
    </xf>
    <xf numFmtId="1" fontId="3" fillId="3" borderId="2" xfId="1" applyNumberFormat="1" applyFont="1" applyFill="1" applyBorder="1" applyAlignment="1">
      <alignment horizontal="center" vertical="center"/>
    </xf>
    <xf numFmtId="1" fontId="3" fillId="3" borderId="8" xfId="1" applyNumberFormat="1" applyFont="1" applyFill="1" applyBorder="1" applyAlignment="1">
      <alignment horizontal="center" vertical="center"/>
    </xf>
    <xf numFmtId="4" fontId="3" fillId="3" borderId="2" xfId="1" applyNumberFormat="1" applyFont="1" applyFill="1" applyBorder="1" applyAlignment="1">
      <alignment horizontal="center" vertical="center"/>
    </xf>
    <xf numFmtId="4" fontId="3" fillId="3" borderId="8" xfId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top"/>
    </xf>
    <xf numFmtId="0" fontId="3" fillId="2" borderId="1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3" fillId="0" borderId="18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3" borderId="2" xfId="1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3" borderId="10" xfId="1" applyFont="1" applyFill="1" applyBorder="1" applyAlignment="1">
      <alignment horizontal="center" vertical="center" wrapText="1"/>
    </xf>
    <xf numFmtId="0" fontId="5" fillId="3" borderId="9" xfId="1" applyFont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9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64" fontId="5" fillId="0" borderId="10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6" xfId="0" applyNumberFormat="1" applyFont="1" applyFill="1" applyBorder="1" applyAlignment="1">
      <alignment horizontal="center" vertical="center" wrapText="1"/>
    </xf>
    <xf numFmtId="0" fontId="0" fillId="0" borderId="0" xfId="0" applyBorder="1" applyAlignment="1"/>
    <xf numFmtId="0" fontId="0" fillId="0" borderId="0" xfId="0" applyAlignment="1"/>
    <xf numFmtId="0" fontId="0" fillId="0" borderId="16" xfId="0" applyBorder="1" applyAlignment="1"/>
    <xf numFmtId="0" fontId="18" fillId="2" borderId="10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4" fontId="16" fillId="2" borderId="2" xfId="7" applyNumberFormat="1" applyFont="1" applyFill="1" applyBorder="1" applyAlignment="1" applyProtection="1">
      <alignment horizontal="center" vertical="center" wrapText="1"/>
      <protection locked="0"/>
    </xf>
    <xf numFmtId="4" fontId="16" fillId="2" borderId="7" xfId="7" applyNumberFormat="1" applyFont="1" applyFill="1" applyBorder="1" applyAlignment="1" applyProtection="1">
      <alignment horizontal="center" vertical="center" wrapText="1"/>
      <protection locked="0"/>
    </xf>
    <xf numFmtId="4" fontId="16" fillId="2" borderId="8" xfId="7" applyNumberFormat="1" applyFont="1" applyFill="1" applyBorder="1" applyAlignment="1" applyProtection="1">
      <alignment horizontal="center" vertical="center" wrapText="1"/>
      <protection locked="0"/>
    </xf>
    <xf numFmtId="0" fontId="16" fillId="2" borderId="2" xfId="7" applyFont="1" applyFill="1" applyBorder="1" applyAlignment="1" applyProtection="1">
      <alignment horizontal="center" vertical="center" wrapText="1"/>
      <protection locked="0"/>
    </xf>
    <xf numFmtId="0" fontId="16" fillId="2" borderId="7" xfId="7" applyFont="1" applyFill="1" applyBorder="1" applyAlignment="1" applyProtection="1">
      <alignment horizontal="center" vertical="center" wrapText="1"/>
      <protection locked="0"/>
    </xf>
    <xf numFmtId="0" fontId="16" fillId="2" borderId="8" xfId="7" applyFont="1" applyFill="1" applyBorder="1" applyAlignment="1" applyProtection="1">
      <alignment horizontal="center" vertical="center" wrapText="1"/>
      <protection locked="0"/>
    </xf>
    <xf numFmtId="2" fontId="16" fillId="2" borderId="2" xfId="7" applyNumberFormat="1" applyFont="1" applyFill="1" applyBorder="1" applyAlignment="1" applyProtection="1">
      <alignment horizontal="center" vertical="center" wrapText="1"/>
      <protection locked="0"/>
    </xf>
    <xf numFmtId="2" fontId="16" fillId="2" borderId="7" xfId="7" applyNumberFormat="1" applyFont="1" applyFill="1" applyBorder="1" applyAlignment="1" applyProtection="1">
      <alignment horizontal="center" vertical="center" wrapText="1"/>
      <protection locked="0"/>
    </xf>
    <xf numFmtId="2" fontId="16" fillId="2" borderId="8" xfId="7" applyNumberFormat="1" applyFont="1" applyFill="1" applyBorder="1" applyAlignment="1" applyProtection="1">
      <alignment horizontal="center" vertical="center" wrapText="1"/>
      <protection locked="0"/>
    </xf>
    <xf numFmtId="0" fontId="14" fillId="2" borderId="2" xfId="7" applyFont="1" applyFill="1" applyBorder="1" applyAlignment="1" applyProtection="1">
      <alignment horizontal="center" vertical="center"/>
      <protection locked="0"/>
    </xf>
    <xf numFmtId="0" fontId="14" fillId="2" borderId="7" xfId="7" applyFont="1" applyFill="1" applyBorder="1" applyAlignment="1" applyProtection="1">
      <alignment horizontal="center" vertical="center"/>
      <protection locked="0"/>
    </xf>
    <xf numFmtId="0" fontId="14" fillId="2" borderId="8" xfId="7" applyFont="1" applyFill="1" applyBorder="1" applyAlignment="1" applyProtection="1">
      <alignment horizontal="center" vertical="center"/>
      <protection locked="0"/>
    </xf>
    <xf numFmtId="0" fontId="14" fillId="2" borderId="2" xfId="7" applyFont="1" applyFill="1" applyBorder="1" applyAlignment="1">
      <alignment horizontal="center" vertical="center"/>
    </xf>
    <xf numFmtId="0" fontId="14" fillId="2" borderId="7" xfId="7" applyFont="1" applyFill="1" applyBorder="1" applyAlignment="1">
      <alignment horizontal="center" vertical="center"/>
    </xf>
    <xf numFmtId="0" fontId="14" fillId="2" borderId="8" xfId="7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top" wrapText="1"/>
    </xf>
    <xf numFmtId="0" fontId="20" fillId="2" borderId="9" xfId="0" applyFont="1" applyFill="1" applyBorder="1" applyAlignment="1">
      <alignment horizontal="center" vertical="top" wrapText="1"/>
    </xf>
    <xf numFmtId="0" fontId="20" fillId="2" borderId="10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9" fillId="0" borderId="2" xfId="8" applyFont="1" applyBorder="1" applyAlignment="1">
      <alignment horizontal="center"/>
    </xf>
    <xf numFmtId="0" fontId="19" fillId="0" borderId="7" xfId="8" applyFont="1" applyBorder="1" applyAlignment="1">
      <alignment horizontal="center"/>
    </xf>
    <xf numFmtId="0" fontId="19" fillId="0" borderId="8" xfId="8" applyFont="1" applyBorder="1" applyAlignment="1">
      <alignment horizontal="center"/>
    </xf>
    <xf numFmtId="0" fontId="26" fillId="2" borderId="9" xfId="5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26" fillId="2" borderId="10" xfId="5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9" fillId="2" borderId="24" xfId="0" applyFont="1" applyFill="1" applyBorder="1" applyAlignment="1">
      <alignment vertical="center" wrapText="1"/>
    </xf>
    <xf numFmtId="0" fontId="9" fillId="2" borderId="5" xfId="0" applyFont="1" applyFill="1" applyBorder="1" applyAlignment="1">
      <alignment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2" xfId="0" applyFont="1" applyBorder="1" applyAlignment="1">
      <alignment vertical="center" wrapText="1"/>
    </xf>
    <xf numFmtId="0" fontId="9" fillId="0" borderId="27" xfId="0" applyFont="1" applyBorder="1" applyAlignment="1">
      <alignment vertical="center" wrapText="1"/>
    </xf>
    <xf numFmtId="0" fontId="9" fillId="0" borderId="23" xfId="0" applyFont="1" applyBorder="1" applyAlignment="1">
      <alignment vertical="center" wrapText="1"/>
    </xf>
    <xf numFmtId="0" fontId="7" fillId="0" borderId="0" xfId="0" applyFont="1" applyAlignment="1">
      <alignment horizontal="center"/>
    </xf>
    <xf numFmtId="0" fontId="9" fillId="2" borderId="2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distributed"/>
    </xf>
    <xf numFmtId="0" fontId="0" fillId="0" borderId="0" xfId="0" applyBorder="1"/>
    <xf numFmtId="167" fontId="0" fillId="0" borderId="0" xfId="0" applyNumberFormat="1" applyBorder="1"/>
    <xf numFmtId="2" fontId="3" fillId="0" borderId="1" xfId="1" applyNumberFormat="1" applyFont="1" applyFill="1" applyBorder="1" applyAlignment="1">
      <alignment horizontal="center" vertical="center"/>
    </xf>
    <xf numFmtId="165" fontId="3" fillId="3" borderId="1" xfId="1" applyNumberFormat="1" applyFont="1" applyFill="1" applyBorder="1" applyAlignment="1">
      <alignment horizontal="center" vertical="center"/>
    </xf>
    <xf numFmtId="165" fontId="3" fillId="0" borderId="1" xfId="1" applyNumberFormat="1" applyFont="1" applyFill="1" applyBorder="1" applyAlignment="1">
      <alignment horizontal="center" vertical="center"/>
    </xf>
    <xf numFmtId="2" fontId="3" fillId="3" borderId="1" xfId="1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horizontal="center" vertical="center" wrapText="1"/>
    </xf>
  </cellXfs>
  <cellStyles count="12">
    <cellStyle name="0,0_x000d__x000a_NA_x000d__x000a_" xfId="1"/>
    <cellStyle name="Обычный" xfId="0" builtinId="0"/>
    <cellStyle name="常规 11" xfId="2"/>
    <cellStyle name="常规 12" xfId="3"/>
    <cellStyle name="常规 13" xfId="4"/>
    <cellStyle name="常规 14" xfId="5"/>
    <cellStyle name="常规 17" xfId="6"/>
    <cellStyle name="常规 3" xfId="7"/>
    <cellStyle name="常规 4" xfId="8"/>
    <cellStyle name="常规 5" xfId="9"/>
    <cellStyle name="常规 6" xfId="10"/>
    <cellStyle name="常规 7" xfId="11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18" Type="http://schemas.openxmlformats.org/officeDocument/2006/relationships/image" Target="../media/image44.jpeg"/><Relationship Id="rId26" Type="http://schemas.openxmlformats.org/officeDocument/2006/relationships/image" Target="../media/image52.jpeg"/><Relationship Id="rId3" Type="http://schemas.openxmlformats.org/officeDocument/2006/relationships/image" Target="../media/image29.jpeg"/><Relationship Id="rId21" Type="http://schemas.openxmlformats.org/officeDocument/2006/relationships/image" Target="../media/image47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43.jpeg"/><Relationship Id="rId25" Type="http://schemas.openxmlformats.org/officeDocument/2006/relationships/image" Target="../media/image51.jpeg"/><Relationship Id="rId33" Type="http://schemas.openxmlformats.org/officeDocument/2006/relationships/image" Target="../media/image59.jpeg"/><Relationship Id="rId2" Type="http://schemas.openxmlformats.org/officeDocument/2006/relationships/image" Target="../media/image7.pn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29" Type="http://schemas.openxmlformats.org/officeDocument/2006/relationships/image" Target="../media/image55.jpeg"/><Relationship Id="rId1" Type="http://schemas.openxmlformats.org/officeDocument/2006/relationships/image" Target="../media/image4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24" Type="http://schemas.openxmlformats.org/officeDocument/2006/relationships/image" Target="../media/image50.jpeg"/><Relationship Id="rId32" Type="http://schemas.openxmlformats.org/officeDocument/2006/relationships/image" Target="../media/image58.jpeg"/><Relationship Id="rId5" Type="http://schemas.openxmlformats.org/officeDocument/2006/relationships/image" Target="../media/image31.jpeg"/><Relationship Id="rId15" Type="http://schemas.openxmlformats.org/officeDocument/2006/relationships/image" Target="../media/image41.jpeg"/><Relationship Id="rId23" Type="http://schemas.openxmlformats.org/officeDocument/2006/relationships/image" Target="../media/image49.jpeg"/><Relationship Id="rId28" Type="http://schemas.openxmlformats.org/officeDocument/2006/relationships/image" Target="../media/image54.jpeg"/><Relationship Id="rId10" Type="http://schemas.openxmlformats.org/officeDocument/2006/relationships/image" Target="../media/image36.jpeg"/><Relationship Id="rId19" Type="http://schemas.openxmlformats.org/officeDocument/2006/relationships/image" Target="../media/image45.jpeg"/><Relationship Id="rId31" Type="http://schemas.openxmlformats.org/officeDocument/2006/relationships/image" Target="../media/image57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Relationship Id="rId22" Type="http://schemas.openxmlformats.org/officeDocument/2006/relationships/image" Target="../media/image48.jpeg"/><Relationship Id="rId27" Type="http://schemas.openxmlformats.org/officeDocument/2006/relationships/image" Target="../media/image53.jpeg"/><Relationship Id="rId30" Type="http://schemas.openxmlformats.org/officeDocument/2006/relationships/image" Target="../media/image5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3" Type="http://schemas.openxmlformats.org/officeDocument/2006/relationships/image" Target="../media/image61.jpeg"/><Relationship Id="rId7" Type="http://schemas.openxmlformats.org/officeDocument/2006/relationships/image" Target="../media/image65.png"/><Relationship Id="rId12" Type="http://schemas.openxmlformats.org/officeDocument/2006/relationships/image" Target="../media/image70.png"/><Relationship Id="rId2" Type="http://schemas.openxmlformats.org/officeDocument/2006/relationships/image" Target="../media/image60.jpeg"/><Relationship Id="rId1" Type="http://schemas.openxmlformats.org/officeDocument/2006/relationships/image" Target="../media/image4.png"/><Relationship Id="rId6" Type="http://schemas.openxmlformats.org/officeDocument/2006/relationships/image" Target="../media/image64.jpeg"/><Relationship Id="rId11" Type="http://schemas.openxmlformats.org/officeDocument/2006/relationships/image" Target="../media/image69.jpeg"/><Relationship Id="rId5" Type="http://schemas.openxmlformats.org/officeDocument/2006/relationships/image" Target="../media/image63.jpeg"/><Relationship Id="rId10" Type="http://schemas.openxmlformats.org/officeDocument/2006/relationships/image" Target="../media/image68.jpeg"/><Relationship Id="rId4" Type="http://schemas.openxmlformats.org/officeDocument/2006/relationships/image" Target="../media/image62.jpeg"/><Relationship Id="rId9" Type="http://schemas.openxmlformats.org/officeDocument/2006/relationships/image" Target="../media/image6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4.png"/><Relationship Id="rId5" Type="http://schemas.openxmlformats.org/officeDocument/2006/relationships/image" Target="../media/image70.png"/><Relationship Id="rId4" Type="http://schemas.openxmlformats.org/officeDocument/2006/relationships/image" Target="../media/image7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eg"/><Relationship Id="rId2" Type="http://schemas.openxmlformats.org/officeDocument/2006/relationships/image" Target="../media/image74.jpeg"/><Relationship Id="rId1" Type="http://schemas.openxmlformats.org/officeDocument/2006/relationships/image" Target="../media/image4.png"/><Relationship Id="rId5" Type="http://schemas.openxmlformats.org/officeDocument/2006/relationships/image" Target="../media/image70.png"/><Relationship Id="rId4" Type="http://schemas.openxmlformats.org/officeDocument/2006/relationships/image" Target="../media/image7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171450</xdr:rowOff>
    </xdr:from>
    <xdr:to>
      <xdr:col>0</xdr:col>
      <xdr:colOff>2095500</xdr:colOff>
      <xdr:row>13</xdr:row>
      <xdr:rowOff>266700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781175"/>
          <a:ext cx="1952625" cy="1476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17</xdr:row>
      <xdr:rowOff>38101</xdr:rowOff>
    </xdr:from>
    <xdr:to>
      <xdr:col>0</xdr:col>
      <xdr:colOff>2066925</xdr:colOff>
      <xdr:row>21</xdr:row>
      <xdr:rowOff>190501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4133851"/>
          <a:ext cx="1781175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361949</xdr:colOff>
      <xdr:row>31</xdr:row>
      <xdr:rowOff>152400</xdr:rowOff>
    </xdr:from>
    <xdr:to>
      <xdr:col>0</xdr:col>
      <xdr:colOff>2066924</xdr:colOff>
      <xdr:row>36</xdr:row>
      <xdr:rowOff>161925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1949" y="8115300"/>
          <a:ext cx="1704975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104775</xdr:rowOff>
    </xdr:from>
    <xdr:to>
      <xdr:col>1</xdr:col>
      <xdr:colOff>1524000</xdr:colOff>
      <xdr:row>4</xdr:row>
      <xdr:rowOff>133350</xdr:rowOff>
    </xdr:to>
    <xdr:pic>
      <xdr:nvPicPr>
        <xdr:cNvPr id="307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104775"/>
          <a:ext cx="36671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333374</xdr:colOff>
      <xdr:row>24</xdr:row>
      <xdr:rowOff>247650</xdr:rowOff>
    </xdr:from>
    <xdr:to>
      <xdr:col>0</xdr:col>
      <xdr:colOff>2019299</xdr:colOff>
      <xdr:row>28</xdr:row>
      <xdr:rowOff>247650</xdr:rowOff>
    </xdr:to>
    <xdr:pic>
      <xdr:nvPicPr>
        <xdr:cNvPr id="30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3374" y="6276975"/>
          <a:ext cx="1685925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38</xdr:row>
      <xdr:rowOff>133350</xdr:rowOff>
    </xdr:from>
    <xdr:to>
      <xdr:col>0</xdr:col>
      <xdr:colOff>1943100</xdr:colOff>
      <xdr:row>41</xdr:row>
      <xdr:rowOff>180975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1475" y="10029825"/>
          <a:ext cx="1571625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0</xdr:row>
      <xdr:rowOff>47625</xdr:rowOff>
    </xdr:from>
    <xdr:to>
      <xdr:col>8</xdr:col>
      <xdr:colOff>400050</xdr:colOff>
      <xdr:row>4</xdr:row>
      <xdr:rowOff>171450</xdr:rowOff>
    </xdr:to>
    <xdr:pic>
      <xdr:nvPicPr>
        <xdr:cNvPr id="30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00575" y="47625"/>
          <a:ext cx="29337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43</xdr:row>
      <xdr:rowOff>238126</xdr:rowOff>
    </xdr:from>
    <xdr:to>
      <xdr:col>0</xdr:col>
      <xdr:colOff>2105025</xdr:colOff>
      <xdr:row>48</xdr:row>
      <xdr:rowOff>85725</xdr:rowOff>
    </xdr:to>
    <xdr:pic>
      <xdr:nvPicPr>
        <xdr:cNvPr id="30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025" y="11515726"/>
          <a:ext cx="1905000" cy="12287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58</xdr:row>
      <xdr:rowOff>180975</xdr:rowOff>
    </xdr:from>
    <xdr:to>
      <xdr:col>0</xdr:col>
      <xdr:colOff>2124075</xdr:colOff>
      <xdr:row>66</xdr:row>
      <xdr:rowOff>171450</xdr:rowOff>
    </xdr:to>
    <xdr:pic>
      <xdr:nvPicPr>
        <xdr:cNvPr id="30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15259050"/>
          <a:ext cx="2057400" cy="1895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118</xdr:row>
      <xdr:rowOff>9525</xdr:rowOff>
    </xdr:from>
    <xdr:to>
      <xdr:col>0</xdr:col>
      <xdr:colOff>2181225</xdr:colOff>
      <xdr:row>126</xdr:row>
      <xdr:rowOff>180975</xdr:rowOff>
    </xdr:to>
    <xdr:pic>
      <xdr:nvPicPr>
        <xdr:cNvPr id="3082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" y="23393400"/>
          <a:ext cx="215265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153</xdr:row>
      <xdr:rowOff>190500</xdr:rowOff>
    </xdr:from>
    <xdr:to>
      <xdr:col>0</xdr:col>
      <xdr:colOff>2000250</xdr:colOff>
      <xdr:row>162</xdr:row>
      <xdr:rowOff>28575</xdr:rowOff>
    </xdr:to>
    <xdr:pic>
      <xdr:nvPicPr>
        <xdr:cNvPr id="30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8600" y="29679900"/>
          <a:ext cx="1771650" cy="1809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175</xdr:row>
      <xdr:rowOff>19050</xdr:rowOff>
    </xdr:from>
    <xdr:to>
      <xdr:col>0</xdr:col>
      <xdr:colOff>2047875</xdr:colOff>
      <xdr:row>186</xdr:row>
      <xdr:rowOff>19050</xdr:rowOff>
    </xdr:to>
    <xdr:pic>
      <xdr:nvPicPr>
        <xdr:cNvPr id="308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" y="33832800"/>
          <a:ext cx="1933575" cy="2305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217</xdr:row>
      <xdr:rowOff>0</xdr:rowOff>
    </xdr:from>
    <xdr:to>
      <xdr:col>0</xdr:col>
      <xdr:colOff>2066925</xdr:colOff>
      <xdr:row>228</xdr:row>
      <xdr:rowOff>0</xdr:rowOff>
    </xdr:to>
    <xdr:pic>
      <xdr:nvPicPr>
        <xdr:cNvPr id="30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3350" y="41414700"/>
          <a:ext cx="1933575" cy="2305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245</xdr:row>
      <xdr:rowOff>133350</xdr:rowOff>
    </xdr:from>
    <xdr:to>
      <xdr:col>0</xdr:col>
      <xdr:colOff>2162175</xdr:colOff>
      <xdr:row>256</xdr:row>
      <xdr:rowOff>133350</xdr:rowOff>
    </xdr:to>
    <xdr:pic>
      <xdr:nvPicPr>
        <xdr:cNvPr id="308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8600" y="46615350"/>
          <a:ext cx="1933575" cy="2305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268</xdr:row>
      <xdr:rowOff>209550</xdr:rowOff>
    </xdr:from>
    <xdr:to>
      <xdr:col>0</xdr:col>
      <xdr:colOff>2152650</xdr:colOff>
      <xdr:row>277</xdr:row>
      <xdr:rowOff>161925</xdr:rowOff>
    </xdr:to>
    <xdr:pic>
      <xdr:nvPicPr>
        <xdr:cNvPr id="30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50968275"/>
          <a:ext cx="2066925" cy="2181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282</xdr:row>
      <xdr:rowOff>104775</xdr:rowOff>
    </xdr:from>
    <xdr:to>
      <xdr:col>0</xdr:col>
      <xdr:colOff>2152650</xdr:colOff>
      <xdr:row>290</xdr:row>
      <xdr:rowOff>38100</xdr:rowOff>
    </xdr:to>
    <xdr:pic>
      <xdr:nvPicPr>
        <xdr:cNvPr id="30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3350" y="54311550"/>
          <a:ext cx="2019300" cy="191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296</xdr:row>
      <xdr:rowOff>38100</xdr:rowOff>
    </xdr:from>
    <xdr:to>
      <xdr:col>0</xdr:col>
      <xdr:colOff>2181225</xdr:colOff>
      <xdr:row>300</xdr:row>
      <xdr:rowOff>0</xdr:rowOff>
    </xdr:to>
    <xdr:pic>
      <xdr:nvPicPr>
        <xdr:cNvPr id="3089" name="Picture 385" descr="zakritaja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57692925"/>
          <a:ext cx="21336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301</xdr:row>
      <xdr:rowOff>47625</xdr:rowOff>
    </xdr:from>
    <xdr:to>
      <xdr:col>0</xdr:col>
      <xdr:colOff>2009775</xdr:colOff>
      <xdr:row>305</xdr:row>
      <xdr:rowOff>238125</xdr:rowOff>
    </xdr:to>
    <xdr:pic>
      <xdr:nvPicPr>
        <xdr:cNvPr id="30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0975" y="59340750"/>
          <a:ext cx="1828800" cy="1409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307</xdr:row>
      <xdr:rowOff>247650</xdr:rowOff>
    </xdr:from>
    <xdr:to>
      <xdr:col>0</xdr:col>
      <xdr:colOff>2209800</xdr:colOff>
      <xdr:row>313</xdr:row>
      <xdr:rowOff>85725</xdr:rowOff>
    </xdr:to>
    <xdr:pic>
      <xdr:nvPicPr>
        <xdr:cNvPr id="30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575" y="61293375"/>
          <a:ext cx="2181225" cy="1495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315</xdr:row>
      <xdr:rowOff>104775</xdr:rowOff>
    </xdr:from>
    <xdr:to>
      <xdr:col>0</xdr:col>
      <xdr:colOff>2181225</xdr:colOff>
      <xdr:row>319</xdr:row>
      <xdr:rowOff>180975</xdr:rowOff>
    </xdr:to>
    <xdr:pic>
      <xdr:nvPicPr>
        <xdr:cNvPr id="30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" y="63274575"/>
          <a:ext cx="207645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321</xdr:row>
      <xdr:rowOff>47625</xdr:rowOff>
    </xdr:from>
    <xdr:to>
      <xdr:col>0</xdr:col>
      <xdr:colOff>2190750</xdr:colOff>
      <xdr:row>325</xdr:row>
      <xdr:rowOff>200025</xdr:rowOff>
    </xdr:to>
    <xdr:pic>
      <xdr:nvPicPr>
        <xdr:cNvPr id="309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" y="64979550"/>
          <a:ext cx="215265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328</xdr:row>
      <xdr:rowOff>219075</xdr:rowOff>
    </xdr:from>
    <xdr:to>
      <xdr:col>0</xdr:col>
      <xdr:colOff>2190750</xdr:colOff>
      <xdr:row>334</xdr:row>
      <xdr:rowOff>95250</xdr:rowOff>
    </xdr:to>
    <xdr:pic>
      <xdr:nvPicPr>
        <xdr:cNvPr id="309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050" y="69427725"/>
          <a:ext cx="2171700" cy="1828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338</xdr:row>
      <xdr:rowOff>38100</xdr:rowOff>
    </xdr:from>
    <xdr:to>
      <xdr:col>0</xdr:col>
      <xdr:colOff>2095500</xdr:colOff>
      <xdr:row>341</xdr:row>
      <xdr:rowOff>200025</xdr:rowOff>
    </xdr:to>
    <xdr:pic>
      <xdr:nvPicPr>
        <xdr:cNvPr id="309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2400" y="80571975"/>
          <a:ext cx="1943100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343</xdr:row>
      <xdr:rowOff>228600</xdr:rowOff>
    </xdr:from>
    <xdr:to>
      <xdr:col>0</xdr:col>
      <xdr:colOff>2162175</xdr:colOff>
      <xdr:row>344</xdr:row>
      <xdr:rowOff>342900</xdr:rowOff>
    </xdr:to>
    <xdr:pic>
      <xdr:nvPicPr>
        <xdr:cNvPr id="30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82153125"/>
          <a:ext cx="192405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346</xdr:row>
      <xdr:rowOff>66675</xdr:rowOff>
    </xdr:from>
    <xdr:to>
      <xdr:col>0</xdr:col>
      <xdr:colOff>2190750</xdr:colOff>
      <xdr:row>347</xdr:row>
      <xdr:rowOff>200025</xdr:rowOff>
    </xdr:to>
    <xdr:pic>
      <xdr:nvPicPr>
        <xdr:cNvPr id="3097" name="Picture 2772" descr="214000989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5" y="72932925"/>
          <a:ext cx="20859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350</xdr:row>
      <xdr:rowOff>95250</xdr:rowOff>
    </xdr:from>
    <xdr:to>
      <xdr:col>0</xdr:col>
      <xdr:colOff>1943100</xdr:colOff>
      <xdr:row>352</xdr:row>
      <xdr:rowOff>76200</xdr:rowOff>
    </xdr:to>
    <xdr:pic>
      <xdr:nvPicPr>
        <xdr:cNvPr id="309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0" y="74437875"/>
          <a:ext cx="1752600" cy="628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354</xdr:row>
      <xdr:rowOff>47625</xdr:rowOff>
    </xdr:from>
    <xdr:to>
      <xdr:col>0</xdr:col>
      <xdr:colOff>2171700</xdr:colOff>
      <xdr:row>361</xdr:row>
      <xdr:rowOff>171450</xdr:rowOff>
    </xdr:to>
    <xdr:pic>
      <xdr:nvPicPr>
        <xdr:cNvPr id="3099" name="Picture 508636" descr="IMG_767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9550" y="75380850"/>
          <a:ext cx="19621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374</xdr:row>
      <xdr:rowOff>161925</xdr:rowOff>
    </xdr:from>
    <xdr:to>
      <xdr:col>0</xdr:col>
      <xdr:colOff>2019300</xdr:colOff>
      <xdr:row>385</xdr:row>
      <xdr:rowOff>133350</xdr:rowOff>
    </xdr:to>
    <xdr:pic>
      <xdr:nvPicPr>
        <xdr:cNvPr id="3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79267050"/>
          <a:ext cx="1943100" cy="1857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405</xdr:row>
      <xdr:rowOff>85725</xdr:rowOff>
    </xdr:from>
    <xdr:to>
      <xdr:col>0</xdr:col>
      <xdr:colOff>2152650</xdr:colOff>
      <xdr:row>407</xdr:row>
      <xdr:rowOff>95250</xdr:rowOff>
    </xdr:to>
    <xdr:pic>
      <xdr:nvPicPr>
        <xdr:cNvPr id="3101" name="Рисунок 375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1925" y="84820125"/>
          <a:ext cx="1990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409</xdr:row>
      <xdr:rowOff>85725</xdr:rowOff>
    </xdr:from>
    <xdr:to>
      <xdr:col>0</xdr:col>
      <xdr:colOff>2085975</xdr:colOff>
      <xdr:row>419</xdr:row>
      <xdr:rowOff>0</xdr:rowOff>
    </xdr:to>
    <xdr:pic>
      <xdr:nvPicPr>
        <xdr:cNvPr id="3102" name="Picture 394" descr="d6690c0e-bf7b-11e1-842c-00241d8eee40_6329a36b-0605-11e2-a7c4-00241d8eee4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0500" y="85677375"/>
          <a:ext cx="18954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420</xdr:row>
      <xdr:rowOff>123825</xdr:rowOff>
    </xdr:from>
    <xdr:to>
      <xdr:col>0</xdr:col>
      <xdr:colOff>1990725</xdr:colOff>
      <xdr:row>421</xdr:row>
      <xdr:rowOff>257175</xdr:rowOff>
    </xdr:to>
    <xdr:pic>
      <xdr:nvPicPr>
        <xdr:cNvPr id="3103" name="Рисунок 375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76225" y="87810975"/>
          <a:ext cx="1714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82</xdr:row>
      <xdr:rowOff>9525</xdr:rowOff>
    </xdr:from>
    <xdr:to>
      <xdr:col>0</xdr:col>
      <xdr:colOff>2114550</xdr:colOff>
      <xdr:row>90</xdr:row>
      <xdr:rowOff>171450</xdr:rowOff>
    </xdr:to>
    <xdr:pic>
      <xdr:nvPicPr>
        <xdr:cNvPr id="310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20802600"/>
          <a:ext cx="1971675" cy="2066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104775</xdr:rowOff>
    </xdr:from>
    <xdr:to>
      <xdr:col>2</xdr:col>
      <xdr:colOff>625186</xdr:colOff>
      <xdr:row>4</xdr:row>
      <xdr:rowOff>314325</xdr:rowOff>
    </xdr:to>
    <xdr:pic>
      <xdr:nvPicPr>
        <xdr:cNvPr id="204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04775"/>
          <a:ext cx="3448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0</xdr:row>
      <xdr:rowOff>95250</xdr:rowOff>
    </xdr:from>
    <xdr:to>
      <xdr:col>8</xdr:col>
      <xdr:colOff>345497</xdr:colOff>
      <xdr:row>4</xdr:row>
      <xdr:rowOff>285750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91050" y="95250"/>
          <a:ext cx="24669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291811</xdr:colOff>
      <xdr:row>9</xdr:row>
      <xdr:rowOff>25977</xdr:rowOff>
    </xdr:from>
    <xdr:to>
      <xdr:col>0</xdr:col>
      <xdr:colOff>1099704</xdr:colOff>
      <xdr:row>9</xdr:row>
      <xdr:rowOff>528204</xdr:rowOff>
    </xdr:to>
    <xdr:pic>
      <xdr:nvPicPr>
        <xdr:cNvPr id="2051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811" y="2268682"/>
          <a:ext cx="807893" cy="502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210416</xdr:colOff>
      <xdr:row>10</xdr:row>
      <xdr:rowOff>114300</xdr:rowOff>
    </xdr:from>
    <xdr:to>
      <xdr:col>0</xdr:col>
      <xdr:colOff>1099705</xdr:colOff>
      <xdr:row>10</xdr:row>
      <xdr:rowOff>536863</xdr:rowOff>
    </xdr:to>
    <xdr:pic>
      <xdr:nvPicPr>
        <xdr:cNvPr id="2052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0416" y="2945823"/>
          <a:ext cx="889289" cy="422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363682</xdr:colOff>
      <xdr:row>11</xdr:row>
      <xdr:rowOff>45028</xdr:rowOff>
    </xdr:from>
    <xdr:to>
      <xdr:col>0</xdr:col>
      <xdr:colOff>1004455</xdr:colOff>
      <xdr:row>11</xdr:row>
      <xdr:rowOff>554182</xdr:rowOff>
    </xdr:to>
    <xdr:pic>
      <xdr:nvPicPr>
        <xdr:cNvPr id="2053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3682" y="3465369"/>
          <a:ext cx="640773" cy="509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330777</xdr:colOff>
      <xdr:row>12</xdr:row>
      <xdr:rowOff>46759</xdr:rowOff>
    </xdr:from>
    <xdr:to>
      <xdr:col>0</xdr:col>
      <xdr:colOff>1082386</xdr:colOff>
      <xdr:row>12</xdr:row>
      <xdr:rowOff>536864</xdr:rowOff>
    </xdr:to>
    <xdr:pic>
      <xdr:nvPicPr>
        <xdr:cNvPr id="2054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0777" y="4055918"/>
          <a:ext cx="751609" cy="490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188768</xdr:colOff>
      <xdr:row>16</xdr:row>
      <xdr:rowOff>35503</xdr:rowOff>
    </xdr:from>
    <xdr:to>
      <xdr:col>0</xdr:col>
      <xdr:colOff>1264227</xdr:colOff>
      <xdr:row>16</xdr:row>
      <xdr:rowOff>640773</xdr:rowOff>
    </xdr:to>
    <xdr:pic>
      <xdr:nvPicPr>
        <xdr:cNvPr id="2055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8768" y="6122844"/>
          <a:ext cx="1075459" cy="605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206952</xdr:colOff>
      <xdr:row>17</xdr:row>
      <xdr:rowOff>38100</xdr:rowOff>
    </xdr:from>
    <xdr:to>
      <xdr:col>0</xdr:col>
      <xdr:colOff>1264227</xdr:colOff>
      <xdr:row>17</xdr:row>
      <xdr:rowOff>628650</xdr:rowOff>
    </xdr:to>
    <xdr:pic>
      <xdr:nvPicPr>
        <xdr:cNvPr id="2056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6952" y="6792191"/>
          <a:ext cx="10572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170584</xdr:colOff>
      <xdr:row>18</xdr:row>
      <xdr:rowOff>28575</xdr:rowOff>
    </xdr:from>
    <xdr:to>
      <xdr:col>0</xdr:col>
      <xdr:colOff>1246909</xdr:colOff>
      <xdr:row>18</xdr:row>
      <xdr:rowOff>638175</xdr:rowOff>
    </xdr:to>
    <xdr:pic>
      <xdr:nvPicPr>
        <xdr:cNvPr id="2057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0584" y="7449416"/>
          <a:ext cx="10763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157595</xdr:colOff>
      <xdr:row>19</xdr:row>
      <xdr:rowOff>38100</xdr:rowOff>
    </xdr:from>
    <xdr:to>
      <xdr:col>0</xdr:col>
      <xdr:colOff>1212272</xdr:colOff>
      <xdr:row>19</xdr:row>
      <xdr:rowOff>619125</xdr:rowOff>
    </xdr:to>
    <xdr:pic>
      <xdr:nvPicPr>
        <xdr:cNvPr id="2058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7595" y="8125691"/>
          <a:ext cx="1054677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185304</xdr:colOff>
      <xdr:row>23</xdr:row>
      <xdr:rowOff>19051</xdr:rowOff>
    </xdr:from>
    <xdr:to>
      <xdr:col>0</xdr:col>
      <xdr:colOff>1290204</xdr:colOff>
      <xdr:row>23</xdr:row>
      <xdr:rowOff>647701</xdr:rowOff>
    </xdr:to>
    <xdr:pic>
      <xdr:nvPicPr>
        <xdr:cNvPr id="2059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5304" y="9951028"/>
          <a:ext cx="11049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</xdr:row>
      <xdr:rowOff>27709</xdr:rowOff>
    </xdr:from>
    <xdr:to>
      <xdr:col>0</xdr:col>
      <xdr:colOff>1307523</xdr:colOff>
      <xdr:row>24</xdr:row>
      <xdr:rowOff>637309</xdr:rowOff>
    </xdr:to>
    <xdr:pic>
      <xdr:nvPicPr>
        <xdr:cNvPr id="2060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1925" y="10626436"/>
          <a:ext cx="1145598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130753</xdr:colOff>
      <xdr:row>25</xdr:row>
      <xdr:rowOff>27709</xdr:rowOff>
    </xdr:from>
    <xdr:to>
      <xdr:col>0</xdr:col>
      <xdr:colOff>1290205</xdr:colOff>
      <xdr:row>25</xdr:row>
      <xdr:rowOff>637309</xdr:rowOff>
    </xdr:to>
    <xdr:pic>
      <xdr:nvPicPr>
        <xdr:cNvPr id="2061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0753" y="11293186"/>
          <a:ext cx="1159452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205220</xdr:colOff>
      <xdr:row>26</xdr:row>
      <xdr:rowOff>76200</xdr:rowOff>
    </xdr:from>
    <xdr:to>
      <xdr:col>0</xdr:col>
      <xdr:colOff>1291070</xdr:colOff>
      <xdr:row>26</xdr:row>
      <xdr:rowOff>600075</xdr:rowOff>
    </xdr:to>
    <xdr:pic>
      <xdr:nvPicPr>
        <xdr:cNvPr id="2062" name="Рисунок 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220" y="12008427"/>
          <a:ext cx="10858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350694</xdr:colOff>
      <xdr:row>29</xdr:row>
      <xdr:rowOff>28575</xdr:rowOff>
    </xdr:from>
    <xdr:to>
      <xdr:col>0</xdr:col>
      <xdr:colOff>1203614</xdr:colOff>
      <xdr:row>29</xdr:row>
      <xdr:rowOff>619125</xdr:rowOff>
    </xdr:to>
    <xdr:pic>
      <xdr:nvPicPr>
        <xdr:cNvPr id="2063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0694" y="13138439"/>
          <a:ext cx="85292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310861</xdr:colOff>
      <xdr:row>30</xdr:row>
      <xdr:rowOff>38100</xdr:rowOff>
    </xdr:from>
    <xdr:to>
      <xdr:col>0</xdr:col>
      <xdr:colOff>1255568</xdr:colOff>
      <xdr:row>30</xdr:row>
      <xdr:rowOff>628650</xdr:rowOff>
    </xdr:to>
    <xdr:pic>
      <xdr:nvPicPr>
        <xdr:cNvPr id="2064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0861" y="13797395"/>
          <a:ext cx="944707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31</xdr:row>
      <xdr:rowOff>76200</xdr:rowOff>
    </xdr:from>
    <xdr:to>
      <xdr:col>0</xdr:col>
      <xdr:colOff>1307523</xdr:colOff>
      <xdr:row>31</xdr:row>
      <xdr:rowOff>600075</xdr:rowOff>
    </xdr:to>
    <xdr:pic>
      <xdr:nvPicPr>
        <xdr:cNvPr id="2065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8125" y="14502245"/>
          <a:ext cx="1069398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248516</xdr:colOff>
      <xdr:row>32</xdr:row>
      <xdr:rowOff>38100</xdr:rowOff>
    </xdr:from>
    <xdr:to>
      <xdr:col>0</xdr:col>
      <xdr:colOff>1307523</xdr:colOff>
      <xdr:row>32</xdr:row>
      <xdr:rowOff>657225</xdr:rowOff>
    </xdr:to>
    <xdr:pic>
      <xdr:nvPicPr>
        <xdr:cNvPr id="2066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8516" y="15130895"/>
          <a:ext cx="1059007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371476</xdr:colOff>
      <xdr:row>33</xdr:row>
      <xdr:rowOff>47625</xdr:rowOff>
    </xdr:from>
    <xdr:to>
      <xdr:col>0</xdr:col>
      <xdr:colOff>1264228</xdr:colOff>
      <xdr:row>33</xdr:row>
      <xdr:rowOff>628650</xdr:rowOff>
    </xdr:to>
    <xdr:pic>
      <xdr:nvPicPr>
        <xdr:cNvPr id="2067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71476" y="15807170"/>
          <a:ext cx="892752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290079</xdr:colOff>
      <xdr:row>34</xdr:row>
      <xdr:rowOff>47625</xdr:rowOff>
    </xdr:from>
    <xdr:to>
      <xdr:col>0</xdr:col>
      <xdr:colOff>1261629</xdr:colOff>
      <xdr:row>34</xdr:row>
      <xdr:rowOff>647700</xdr:rowOff>
    </xdr:to>
    <xdr:pic>
      <xdr:nvPicPr>
        <xdr:cNvPr id="2068" name="Рисунок 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90079" y="16473920"/>
          <a:ext cx="971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112569</xdr:colOff>
      <xdr:row>35</xdr:row>
      <xdr:rowOff>56285</xdr:rowOff>
    </xdr:from>
    <xdr:to>
      <xdr:col>0</xdr:col>
      <xdr:colOff>1331769</xdr:colOff>
      <xdr:row>35</xdr:row>
      <xdr:rowOff>637310</xdr:rowOff>
    </xdr:to>
    <xdr:pic>
      <xdr:nvPicPr>
        <xdr:cNvPr id="2069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2569" y="17149330"/>
          <a:ext cx="12192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187037</xdr:colOff>
      <xdr:row>36</xdr:row>
      <xdr:rowOff>44161</xdr:rowOff>
    </xdr:from>
    <xdr:to>
      <xdr:col>0</xdr:col>
      <xdr:colOff>1263362</xdr:colOff>
      <xdr:row>36</xdr:row>
      <xdr:rowOff>653761</xdr:rowOff>
    </xdr:to>
    <xdr:pic>
      <xdr:nvPicPr>
        <xdr:cNvPr id="2070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7037" y="17803956"/>
          <a:ext cx="10763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256310</xdr:colOff>
      <xdr:row>39</xdr:row>
      <xdr:rowOff>27709</xdr:rowOff>
    </xdr:from>
    <xdr:to>
      <xdr:col>0</xdr:col>
      <xdr:colOff>1073727</xdr:colOff>
      <xdr:row>39</xdr:row>
      <xdr:rowOff>637309</xdr:rowOff>
    </xdr:to>
    <xdr:pic>
      <xdr:nvPicPr>
        <xdr:cNvPr id="2071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6310" y="18965141"/>
          <a:ext cx="817417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40</xdr:row>
      <xdr:rowOff>37234</xdr:rowOff>
    </xdr:from>
    <xdr:to>
      <xdr:col>0</xdr:col>
      <xdr:colOff>1276350</xdr:colOff>
      <xdr:row>40</xdr:row>
      <xdr:rowOff>656359</xdr:rowOff>
    </xdr:to>
    <xdr:pic>
      <xdr:nvPicPr>
        <xdr:cNvPr id="2072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0" y="19624098"/>
          <a:ext cx="990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122093</xdr:colOff>
      <xdr:row>41</xdr:row>
      <xdr:rowOff>57150</xdr:rowOff>
    </xdr:from>
    <xdr:to>
      <xdr:col>0</xdr:col>
      <xdr:colOff>1350818</xdr:colOff>
      <xdr:row>41</xdr:row>
      <xdr:rowOff>619125</xdr:rowOff>
    </xdr:to>
    <xdr:pic>
      <xdr:nvPicPr>
        <xdr:cNvPr id="2073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2093" y="20310764"/>
          <a:ext cx="12287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116031</xdr:colOff>
      <xdr:row>42</xdr:row>
      <xdr:rowOff>58016</xdr:rowOff>
    </xdr:from>
    <xdr:to>
      <xdr:col>0</xdr:col>
      <xdr:colOff>1278081</xdr:colOff>
      <xdr:row>42</xdr:row>
      <xdr:rowOff>639041</xdr:rowOff>
    </xdr:to>
    <xdr:pic>
      <xdr:nvPicPr>
        <xdr:cNvPr id="2074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6031" y="20978380"/>
          <a:ext cx="1162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105641</xdr:colOff>
      <xdr:row>43</xdr:row>
      <xdr:rowOff>40698</xdr:rowOff>
    </xdr:from>
    <xdr:to>
      <xdr:col>0</xdr:col>
      <xdr:colOff>1172441</xdr:colOff>
      <xdr:row>43</xdr:row>
      <xdr:rowOff>602673</xdr:rowOff>
    </xdr:to>
    <xdr:pic>
      <xdr:nvPicPr>
        <xdr:cNvPr id="2075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5641" y="21627812"/>
          <a:ext cx="1066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81396</xdr:colOff>
      <xdr:row>46</xdr:row>
      <xdr:rowOff>28575</xdr:rowOff>
    </xdr:from>
    <xdr:to>
      <xdr:col>0</xdr:col>
      <xdr:colOff>1224396</xdr:colOff>
      <xdr:row>48</xdr:row>
      <xdr:rowOff>304801</xdr:rowOff>
    </xdr:to>
    <xdr:pic>
      <xdr:nvPicPr>
        <xdr:cNvPr id="2076" name="Рисунок 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1396" y="22793325"/>
          <a:ext cx="1143000" cy="89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154997</xdr:colOff>
      <xdr:row>49</xdr:row>
      <xdr:rowOff>47625</xdr:rowOff>
    </xdr:from>
    <xdr:to>
      <xdr:col>0</xdr:col>
      <xdr:colOff>1269422</xdr:colOff>
      <xdr:row>51</xdr:row>
      <xdr:rowOff>285750</xdr:rowOff>
    </xdr:to>
    <xdr:pic>
      <xdr:nvPicPr>
        <xdr:cNvPr id="2077" name="Рисунок 1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54997" y="23747557"/>
          <a:ext cx="1114425" cy="930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167987</xdr:colOff>
      <xdr:row>52</xdr:row>
      <xdr:rowOff>76200</xdr:rowOff>
    </xdr:from>
    <xdr:to>
      <xdr:col>0</xdr:col>
      <xdr:colOff>1263362</xdr:colOff>
      <xdr:row>54</xdr:row>
      <xdr:rowOff>266700</xdr:rowOff>
    </xdr:to>
    <xdr:pic>
      <xdr:nvPicPr>
        <xdr:cNvPr id="2078" name="Рисунок 1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7987" y="24815223"/>
          <a:ext cx="1095375" cy="883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116897</xdr:colOff>
      <xdr:row>55</xdr:row>
      <xdr:rowOff>54553</xdr:rowOff>
    </xdr:from>
    <xdr:to>
      <xdr:col>0</xdr:col>
      <xdr:colOff>1342158</xdr:colOff>
      <xdr:row>57</xdr:row>
      <xdr:rowOff>245053</xdr:rowOff>
    </xdr:to>
    <xdr:pic>
      <xdr:nvPicPr>
        <xdr:cNvPr id="2079" name="Рисунок 1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6897" y="25832667"/>
          <a:ext cx="1225261" cy="883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258906</xdr:colOff>
      <xdr:row>58</xdr:row>
      <xdr:rowOff>8660</xdr:rowOff>
    </xdr:from>
    <xdr:to>
      <xdr:col>0</xdr:col>
      <xdr:colOff>1287606</xdr:colOff>
      <xdr:row>59</xdr:row>
      <xdr:rowOff>342034</xdr:rowOff>
    </xdr:to>
    <xdr:pic>
      <xdr:nvPicPr>
        <xdr:cNvPr id="2080" name="Рисунок 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58906" y="26825865"/>
          <a:ext cx="1028700" cy="679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240723</xdr:colOff>
      <xdr:row>60</xdr:row>
      <xdr:rowOff>28575</xdr:rowOff>
    </xdr:from>
    <xdr:to>
      <xdr:col>0</xdr:col>
      <xdr:colOff>1250373</xdr:colOff>
      <xdr:row>61</xdr:row>
      <xdr:rowOff>295275</xdr:rowOff>
    </xdr:to>
    <xdr:pic>
      <xdr:nvPicPr>
        <xdr:cNvPr id="2081" name="Рисунок 1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0723" y="27538507"/>
          <a:ext cx="1009650" cy="639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13</xdr:row>
      <xdr:rowOff>79663</xdr:rowOff>
    </xdr:from>
    <xdr:to>
      <xdr:col>0</xdr:col>
      <xdr:colOff>1065068</xdr:colOff>
      <xdr:row>13</xdr:row>
      <xdr:rowOff>493568</xdr:rowOff>
    </xdr:to>
    <xdr:pic>
      <xdr:nvPicPr>
        <xdr:cNvPr id="2082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4677640"/>
          <a:ext cx="845993" cy="413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9525</xdr:rowOff>
    </xdr:from>
    <xdr:to>
      <xdr:col>2</xdr:col>
      <xdr:colOff>152400</xdr:colOff>
      <xdr:row>4</xdr:row>
      <xdr:rowOff>123825</xdr:rowOff>
    </xdr:to>
    <xdr:pic>
      <xdr:nvPicPr>
        <xdr:cNvPr id="10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9525"/>
          <a:ext cx="42481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</xdr:row>
      <xdr:rowOff>66675</xdr:rowOff>
    </xdr:from>
    <xdr:to>
      <xdr:col>0</xdr:col>
      <xdr:colOff>838200</xdr:colOff>
      <xdr:row>36</xdr:row>
      <xdr:rowOff>219075</xdr:rowOff>
    </xdr:to>
    <xdr:pic>
      <xdr:nvPicPr>
        <xdr:cNvPr id="1042" name="Picture 1271" descr="Samorezi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6457950"/>
          <a:ext cx="55245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67</xdr:row>
      <xdr:rowOff>28575</xdr:rowOff>
    </xdr:from>
    <xdr:to>
      <xdr:col>0</xdr:col>
      <xdr:colOff>771525</xdr:colOff>
      <xdr:row>70</xdr:row>
      <xdr:rowOff>180975</xdr:rowOff>
    </xdr:to>
    <xdr:pic>
      <xdr:nvPicPr>
        <xdr:cNvPr id="1043" name="Picture 1272" descr="Samorezi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16316325"/>
          <a:ext cx="4191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72</xdr:row>
      <xdr:rowOff>171450</xdr:rowOff>
    </xdr:from>
    <xdr:to>
      <xdr:col>0</xdr:col>
      <xdr:colOff>809625</xdr:colOff>
      <xdr:row>75</xdr:row>
      <xdr:rowOff>209550</xdr:rowOff>
    </xdr:to>
    <xdr:pic>
      <xdr:nvPicPr>
        <xdr:cNvPr id="1044" name="Picture 1273" descr="Samorezi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3850" y="18040350"/>
          <a:ext cx="4857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45</xdr:row>
      <xdr:rowOff>85725</xdr:rowOff>
    </xdr:from>
    <xdr:to>
      <xdr:col>0</xdr:col>
      <xdr:colOff>695325</xdr:colOff>
      <xdr:row>49</xdr:row>
      <xdr:rowOff>142875</xdr:rowOff>
    </xdr:to>
    <xdr:pic>
      <xdr:nvPicPr>
        <xdr:cNvPr id="1045" name="Picture 1268" descr="Samorezi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3375" y="10668000"/>
          <a:ext cx="361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92</xdr:row>
      <xdr:rowOff>95250</xdr:rowOff>
    </xdr:from>
    <xdr:to>
      <xdr:col>0</xdr:col>
      <xdr:colOff>885825</xdr:colOff>
      <xdr:row>100</xdr:row>
      <xdr:rowOff>161925</xdr:rowOff>
    </xdr:to>
    <xdr:pic>
      <xdr:nvPicPr>
        <xdr:cNvPr id="1046" name="Picture 47" descr="Фото - Шурупы универсальные , желтопассивированные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22917150"/>
          <a:ext cx="8477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104</xdr:row>
      <xdr:rowOff>57150</xdr:rowOff>
    </xdr:from>
    <xdr:to>
      <xdr:col>0</xdr:col>
      <xdr:colOff>781050</xdr:colOff>
      <xdr:row>111</xdr:row>
      <xdr:rowOff>152400</xdr:rowOff>
    </xdr:to>
    <xdr:pic>
      <xdr:nvPicPr>
        <xdr:cNvPr id="1047" name="Picture 132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25174575"/>
          <a:ext cx="6381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123</xdr:row>
      <xdr:rowOff>38100</xdr:rowOff>
    </xdr:from>
    <xdr:to>
      <xdr:col>0</xdr:col>
      <xdr:colOff>676275</xdr:colOff>
      <xdr:row>126</xdr:row>
      <xdr:rowOff>47625</xdr:rowOff>
    </xdr:to>
    <xdr:pic>
      <xdr:nvPicPr>
        <xdr:cNvPr id="1048" name="Picture 81" descr="Картинка 18 из 9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2900" y="28784550"/>
          <a:ext cx="333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115</xdr:row>
      <xdr:rowOff>133350</xdr:rowOff>
    </xdr:from>
    <xdr:to>
      <xdr:col>0</xdr:col>
      <xdr:colOff>542925</xdr:colOff>
      <xdr:row>120</xdr:row>
      <xdr:rowOff>9525</xdr:rowOff>
    </xdr:to>
    <xdr:pic>
      <xdr:nvPicPr>
        <xdr:cNvPr id="1049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27346275"/>
          <a:ext cx="514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115</xdr:row>
      <xdr:rowOff>133350</xdr:rowOff>
    </xdr:from>
    <xdr:to>
      <xdr:col>0</xdr:col>
      <xdr:colOff>1009650</xdr:colOff>
      <xdr:row>120</xdr:row>
      <xdr:rowOff>38100</xdr:rowOff>
    </xdr:to>
    <xdr:pic>
      <xdr:nvPicPr>
        <xdr:cNvPr id="1050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27346275"/>
          <a:ext cx="409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51</xdr:row>
      <xdr:rowOff>104775</xdr:rowOff>
    </xdr:from>
    <xdr:to>
      <xdr:col>0</xdr:col>
      <xdr:colOff>714375</xdr:colOff>
      <xdr:row>55</xdr:row>
      <xdr:rowOff>9525</xdr:rowOff>
    </xdr:to>
    <xdr:pic>
      <xdr:nvPicPr>
        <xdr:cNvPr id="1051" name="Picture 1272" descr="Samorezi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" y="12363450"/>
          <a:ext cx="4191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60</xdr:row>
      <xdr:rowOff>19050</xdr:rowOff>
    </xdr:from>
    <xdr:to>
      <xdr:col>0</xdr:col>
      <xdr:colOff>742950</xdr:colOff>
      <xdr:row>63</xdr:row>
      <xdr:rowOff>219075</xdr:rowOff>
    </xdr:to>
    <xdr:pic>
      <xdr:nvPicPr>
        <xdr:cNvPr id="1052" name="Picture 1273" descr="Samorezi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50" y="14458950"/>
          <a:ext cx="495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</xdr:row>
      <xdr:rowOff>76200</xdr:rowOff>
    </xdr:from>
    <xdr:to>
      <xdr:col>0</xdr:col>
      <xdr:colOff>819150</xdr:colOff>
      <xdr:row>22</xdr:row>
      <xdr:rowOff>76200</xdr:rowOff>
    </xdr:to>
    <xdr:pic>
      <xdr:nvPicPr>
        <xdr:cNvPr id="1053" name="Picture 1271" descr="Samorezi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2314575"/>
          <a:ext cx="55245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142875</xdr:rowOff>
    </xdr:from>
    <xdr:to>
      <xdr:col>0</xdr:col>
      <xdr:colOff>1000125</xdr:colOff>
      <xdr:row>83</xdr:row>
      <xdr:rowOff>190500</xdr:rowOff>
    </xdr:to>
    <xdr:pic>
      <xdr:nvPicPr>
        <xdr:cNvPr id="1054" name="Picture 32" descr="4e4a4fe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6896895">
          <a:off x="0" y="1990725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66675</xdr:rowOff>
    </xdr:from>
    <xdr:to>
      <xdr:col>5</xdr:col>
      <xdr:colOff>1247775</xdr:colOff>
      <xdr:row>6</xdr:row>
      <xdr:rowOff>104775</xdr:rowOff>
    </xdr:to>
    <xdr:pic>
      <xdr:nvPicPr>
        <xdr:cNvPr id="1055" name="Picture 32" descr="inf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53075" y="66675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47625</xdr:rowOff>
    </xdr:from>
    <xdr:to>
      <xdr:col>4</xdr:col>
      <xdr:colOff>476250</xdr:colOff>
      <xdr:row>4</xdr:row>
      <xdr:rowOff>161925</xdr:rowOff>
    </xdr:to>
    <xdr:pic>
      <xdr:nvPicPr>
        <xdr:cNvPr id="40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47625"/>
          <a:ext cx="5086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152400</xdr:rowOff>
    </xdr:from>
    <xdr:to>
      <xdr:col>1</xdr:col>
      <xdr:colOff>933450</xdr:colOff>
      <xdr:row>21</xdr:row>
      <xdr:rowOff>104775</xdr:rowOff>
    </xdr:to>
    <xdr:pic>
      <xdr:nvPicPr>
        <xdr:cNvPr id="40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200400"/>
          <a:ext cx="2209800" cy="2181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26</xdr:row>
      <xdr:rowOff>38100</xdr:rowOff>
    </xdr:from>
    <xdr:to>
      <xdr:col>1</xdr:col>
      <xdr:colOff>914400</xdr:colOff>
      <xdr:row>33</xdr:row>
      <xdr:rowOff>142875</xdr:rowOff>
    </xdr:to>
    <xdr:pic>
      <xdr:nvPicPr>
        <xdr:cNvPr id="409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6553200"/>
          <a:ext cx="2076450" cy="191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</xdr:row>
      <xdr:rowOff>85725</xdr:rowOff>
    </xdr:from>
    <xdr:to>
      <xdr:col>1</xdr:col>
      <xdr:colOff>1000125</xdr:colOff>
      <xdr:row>38</xdr:row>
      <xdr:rowOff>200025</xdr:rowOff>
    </xdr:to>
    <xdr:pic>
      <xdr:nvPicPr>
        <xdr:cNvPr id="410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8905875"/>
          <a:ext cx="22383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0</xdr:row>
      <xdr:rowOff>38100</xdr:rowOff>
    </xdr:from>
    <xdr:to>
      <xdr:col>9</xdr:col>
      <xdr:colOff>609600</xdr:colOff>
      <xdr:row>4</xdr:row>
      <xdr:rowOff>457200</xdr:rowOff>
    </xdr:to>
    <xdr:pic>
      <xdr:nvPicPr>
        <xdr:cNvPr id="4101" name="Picture 263" descr="inf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62650" y="3810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495300</xdr:colOff>
      <xdr:row>7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28479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7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58197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0" name="TextBox 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1" name="TextBox 1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25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2847975" y="342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25</xdr:row>
      <xdr:rowOff>0</xdr:rowOff>
    </xdr:from>
    <xdr:ext cx="184731" cy="264560"/>
    <xdr:sp macro="" textlink="">
      <xdr:nvSpPr>
        <xdr:cNvPr id="13" name="TextBox 12"/>
        <xdr:cNvSpPr txBox="1"/>
      </xdr:nvSpPr>
      <xdr:spPr>
        <a:xfrm>
          <a:off x="5819775" y="342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35</xdr:row>
      <xdr:rowOff>0</xdr:rowOff>
    </xdr:from>
    <xdr:ext cx="184731" cy="264560"/>
    <xdr:sp macro="" textlink="">
      <xdr:nvSpPr>
        <xdr:cNvPr id="14" name="TextBox 13"/>
        <xdr:cNvSpPr txBox="1"/>
      </xdr:nvSpPr>
      <xdr:spPr>
        <a:xfrm>
          <a:off x="2847975" y="565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35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5819775" y="565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" name="TextBox 15"/>
        <xdr:cNvSpPr txBox="1"/>
      </xdr:nvSpPr>
      <xdr:spPr>
        <a:xfrm>
          <a:off x="2847975" y="76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7" name="TextBox 16"/>
        <xdr:cNvSpPr txBox="1"/>
      </xdr:nvSpPr>
      <xdr:spPr>
        <a:xfrm>
          <a:off x="5819775" y="76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28479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" name="TextBox 18"/>
        <xdr:cNvSpPr txBox="1"/>
      </xdr:nvSpPr>
      <xdr:spPr>
        <a:xfrm>
          <a:off x="58197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" name="TextBox 19"/>
        <xdr:cNvSpPr txBox="1"/>
      </xdr:nvSpPr>
      <xdr:spPr>
        <a:xfrm>
          <a:off x="28479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1" name="TextBox 20"/>
        <xdr:cNvSpPr txBox="1"/>
      </xdr:nvSpPr>
      <xdr:spPr>
        <a:xfrm>
          <a:off x="58197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2847975" y="1184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3" name="TextBox 22"/>
        <xdr:cNvSpPr txBox="1"/>
      </xdr:nvSpPr>
      <xdr:spPr>
        <a:xfrm>
          <a:off x="5819775" y="1184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" name="TextBox 23"/>
        <xdr:cNvSpPr txBox="1"/>
      </xdr:nvSpPr>
      <xdr:spPr>
        <a:xfrm>
          <a:off x="2847975" y="128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5819775" y="128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2847975" y="1457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7" name="TextBox 26"/>
        <xdr:cNvSpPr txBox="1"/>
      </xdr:nvSpPr>
      <xdr:spPr>
        <a:xfrm>
          <a:off x="5819775" y="1457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8" name="TextBox 2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1" name="TextBox 3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2" name="TextBox 31"/>
        <xdr:cNvSpPr txBox="1"/>
      </xdr:nvSpPr>
      <xdr:spPr>
        <a:xfrm>
          <a:off x="2847975" y="1804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3" name="TextBox 32"/>
        <xdr:cNvSpPr txBox="1"/>
      </xdr:nvSpPr>
      <xdr:spPr>
        <a:xfrm>
          <a:off x="5819775" y="1804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4" name="TextBox 33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5" name="TextBox 34"/>
        <xdr:cNvSpPr txBox="1"/>
      </xdr:nvSpPr>
      <xdr:spPr>
        <a:xfrm>
          <a:off x="58197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6" name="TextBox 35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7" name="TextBox 36"/>
        <xdr:cNvSpPr txBox="1"/>
      </xdr:nvSpPr>
      <xdr:spPr>
        <a:xfrm>
          <a:off x="58197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38" name="TextBox 37"/>
        <xdr:cNvSpPr txBox="1"/>
      </xdr:nvSpPr>
      <xdr:spPr>
        <a:xfrm>
          <a:off x="2847975" y="3339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5819775" y="3339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2847975" y="3512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5819775" y="3512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2847975" y="400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5819775" y="400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2847975" y="8094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5" name="TextBox 44"/>
        <xdr:cNvSpPr txBox="1"/>
      </xdr:nvSpPr>
      <xdr:spPr>
        <a:xfrm>
          <a:off x="5819775" y="8094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6" name="TextBox 45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7" name="TextBox 46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48" name="TextBox 47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49" name="TextBox 48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248516</xdr:colOff>
      <xdr:row>23</xdr:row>
      <xdr:rowOff>79663</xdr:rowOff>
    </xdr:from>
    <xdr:ext cx="952500" cy="264560"/>
    <xdr:sp macro="" textlink="">
      <xdr:nvSpPr>
        <xdr:cNvPr id="50" name="TextBox 49"/>
        <xdr:cNvSpPr txBox="1"/>
      </xdr:nvSpPr>
      <xdr:spPr>
        <a:xfrm>
          <a:off x="1553441" y="3013363"/>
          <a:ext cx="9525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51" name="TextBox 50"/>
        <xdr:cNvSpPr txBox="1"/>
      </xdr:nvSpPr>
      <xdr:spPr>
        <a:xfrm>
          <a:off x="2847975" y="3810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819775" y="3810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53" name="TextBox 52"/>
        <xdr:cNvSpPr txBox="1"/>
      </xdr:nvSpPr>
      <xdr:spPr>
        <a:xfrm>
          <a:off x="2847975" y="390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4" name="TextBox 53"/>
        <xdr:cNvSpPr txBox="1"/>
      </xdr:nvSpPr>
      <xdr:spPr>
        <a:xfrm>
          <a:off x="5819775" y="390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55" name="TextBox 54"/>
        <xdr:cNvSpPr txBox="1"/>
      </xdr:nvSpPr>
      <xdr:spPr>
        <a:xfrm>
          <a:off x="284797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6" name="TextBox 55"/>
        <xdr:cNvSpPr txBox="1"/>
      </xdr:nvSpPr>
      <xdr:spPr>
        <a:xfrm>
          <a:off x="5819775" y="3983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380999</xdr:colOff>
      <xdr:row>39</xdr:row>
      <xdr:rowOff>23468</xdr:rowOff>
    </xdr:from>
    <xdr:ext cx="1605197" cy="264560"/>
    <xdr:sp macro="" textlink="">
      <xdr:nvSpPr>
        <xdr:cNvPr id="57" name="TextBox 56"/>
        <xdr:cNvSpPr txBox="1"/>
      </xdr:nvSpPr>
      <xdr:spPr>
        <a:xfrm rot="20839158">
          <a:off x="380999" y="9583104"/>
          <a:ext cx="16051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58" name="TextBox 57"/>
        <xdr:cNvSpPr txBox="1"/>
      </xdr:nvSpPr>
      <xdr:spPr>
        <a:xfrm>
          <a:off x="28479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59" name="TextBox 58"/>
        <xdr:cNvSpPr txBox="1"/>
      </xdr:nvSpPr>
      <xdr:spPr>
        <a:xfrm>
          <a:off x="581977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0" name="TextBox 5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1" name="TextBox 6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2" name="TextBox 61"/>
        <xdr:cNvSpPr txBox="1"/>
      </xdr:nvSpPr>
      <xdr:spPr>
        <a:xfrm>
          <a:off x="28479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3" name="TextBox 62"/>
        <xdr:cNvSpPr txBox="1"/>
      </xdr:nvSpPr>
      <xdr:spPr>
        <a:xfrm>
          <a:off x="58197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4" name="TextBox 63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5" name="TextBox 64"/>
        <xdr:cNvSpPr txBox="1"/>
      </xdr:nvSpPr>
      <xdr:spPr>
        <a:xfrm>
          <a:off x="58197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6" name="TextBox 65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7" name="TextBox 66"/>
        <xdr:cNvSpPr txBox="1"/>
      </xdr:nvSpPr>
      <xdr:spPr>
        <a:xfrm>
          <a:off x="58197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68" name="TextBox 6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69" name="TextBox 68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0" name="TextBox 6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1" name="TextBox 7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2" name="TextBox 71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3" name="TextBox 72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4" name="TextBox 73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5" name="TextBox 74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6" name="TextBox 75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7" name="TextBox 76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78" name="TextBox 7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79" name="TextBox 78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80" name="TextBox 7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81" name="TextBox 80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82" name="TextBox 81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83" name="TextBox 82"/>
        <xdr:cNvSpPr txBox="1"/>
      </xdr:nvSpPr>
      <xdr:spPr>
        <a:xfrm>
          <a:off x="58197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180975</xdr:colOff>
      <xdr:row>0</xdr:row>
      <xdr:rowOff>47625</xdr:rowOff>
    </xdr:from>
    <xdr:to>
      <xdr:col>4</xdr:col>
      <xdr:colOff>476250</xdr:colOff>
      <xdr:row>4</xdr:row>
      <xdr:rowOff>161925</xdr:rowOff>
    </xdr:to>
    <xdr:pic>
      <xdr:nvPicPr>
        <xdr:cNvPr id="418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47625"/>
          <a:ext cx="5086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93" name="TextBox 92"/>
        <xdr:cNvSpPr txBox="1"/>
      </xdr:nvSpPr>
      <xdr:spPr>
        <a:xfrm>
          <a:off x="58197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561975</xdr:colOff>
      <xdr:row>39</xdr:row>
      <xdr:rowOff>0</xdr:rowOff>
    </xdr:from>
    <xdr:ext cx="184731" cy="264560"/>
    <xdr:sp macro="" textlink="">
      <xdr:nvSpPr>
        <xdr:cNvPr id="94" name="TextBox 93"/>
        <xdr:cNvSpPr txBox="1"/>
      </xdr:nvSpPr>
      <xdr:spPr>
        <a:xfrm>
          <a:off x="633412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561975</xdr:colOff>
      <xdr:row>39</xdr:row>
      <xdr:rowOff>0</xdr:rowOff>
    </xdr:from>
    <xdr:ext cx="184731" cy="264560"/>
    <xdr:sp macro="" textlink="">
      <xdr:nvSpPr>
        <xdr:cNvPr id="95" name="TextBox 94"/>
        <xdr:cNvSpPr txBox="1"/>
      </xdr:nvSpPr>
      <xdr:spPr>
        <a:xfrm>
          <a:off x="633412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96" name="TextBox 95"/>
        <xdr:cNvSpPr txBox="1"/>
      </xdr:nvSpPr>
      <xdr:spPr>
        <a:xfrm>
          <a:off x="530542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97" name="TextBox 96"/>
        <xdr:cNvSpPr txBox="1"/>
      </xdr:nvSpPr>
      <xdr:spPr>
        <a:xfrm>
          <a:off x="530542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07" name="TextBox 106"/>
        <xdr:cNvSpPr txBox="1"/>
      </xdr:nvSpPr>
      <xdr:spPr>
        <a:xfrm>
          <a:off x="2847975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184731" cy="264560"/>
    <xdr:sp macro="" textlink="">
      <xdr:nvSpPr>
        <xdr:cNvPr id="108" name="TextBox 107"/>
        <xdr:cNvSpPr txBox="1"/>
      </xdr:nvSpPr>
      <xdr:spPr>
        <a:xfrm>
          <a:off x="5819775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09" name="TextBox 108"/>
        <xdr:cNvSpPr txBox="1"/>
      </xdr:nvSpPr>
      <xdr:spPr>
        <a:xfrm>
          <a:off x="2847975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0</xdr:colOff>
      <xdr:row>39</xdr:row>
      <xdr:rowOff>0</xdr:rowOff>
    </xdr:from>
    <xdr:ext cx="184731" cy="264560"/>
    <xdr:sp macro="" textlink="">
      <xdr:nvSpPr>
        <xdr:cNvPr id="110" name="TextBox 109"/>
        <xdr:cNvSpPr txBox="1"/>
      </xdr:nvSpPr>
      <xdr:spPr>
        <a:xfrm>
          <a:off x="5819775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13" name="TextBox 112"/>
        <xdr:cNvSpPr txBox="1"/>
      </xdr:nvSpPr>
      <xdr:spPr>
        <a:xfrm>
          <a:off x="284797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14" name="TextBox 113"/>
        <xdr:cNvSpPr txBox="1"/>
      </xdr:nvSpPr>
      <xdr:spPr>
        <a:xfrm>
          <a:off x="581977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3464</xdr:colOff>
      <xdr:row>39</xdr:row>
      <xdr:rowOff>0</xdr:rowOff>
    </xdr:from>
    <xdr:ext cx="184731" cy="264560"/>
    <xdr:sp macro="" textlink="">
      <xdr:nvSpPr>
        <xdr:cNvPr id="115" name="TextBox 114"/>
        <xdr:cNvSpPr txBox="1"/>
      </xdr:nvSpPr>
      <xdr:spPr>
        <a:xfrm>
          <a:off x="5308889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3464</xdr:colOff>
      <xdr:row>39</xdr:row>
      <xdr:rowOff>0</xdr:rowOff>
    </xdr:from>
    <xdr:ext cx="184731" cy="264560"/>
    <xdr:sp macro="" textlink="">
      <xdr:nvSpPr>
        <xdr:cNvPr id="116" name="TextBox 115"/>
        <xdr:cNvSpPr txBox="1"/>
      </xdr:nvSpPr>
      <xdr:spPr>
        <a:xfrm>
          <a:off x="5308889" y="8069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17" name="TextBox 116"/>
        <xdr:cNvSpPr txBox="1"/>
      </xdr:nvSpPr>
      <xdr:spPr>
        <a:xfrm>
          <a:off x="530542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18" name="TextBox 117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19" name="TextBox 118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20" name="TextBox 119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21" name="TextBox 120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22" name="TextBox 121"/>
        <xdr:cNvSpPr txBox="1"/>
      </xdr:nvSpPr>
      <xdr:spPr>
        <a:xfrm>
          <a:off x="5305425" y="834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7</xdr:row>
      <xdr:rowOff>0</xdr:rowOff>
    </xdr:from>
    <xdr:ext cx="184731" cy="264560"/>
    <xdr:sp macro="" textlink="">
      <xdr:nvSpPr>
        <xdr:cNvPr id="124" name="TextBox 123"/>
        <xdr:cNvSpPr txBox="1"/>
      </xdr:nvSpPr>
      <xdr:spPr>
        <a:xfrm>
          <a:off x="28479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5" name="TextBox 124"/>
        <xdr:cNvSpPr txBox="1"/>
      </xdr:nvSpPr>
      <xdr:spPr>
        <a:xfrm>
          <a:off x="28479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6" name="TextBox 125"/>
        <xdr:cNvSpPr txBox="1"/>
      </xdr:nvSpPr>
      <xdr:spPr>
        <a:xfrm>
          <a:off x="2847975" y="862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7" name="TextBox 126"/>
        <xdr:cNvSpPr txBox="1"/>
      </xdr:nvSpPr>
      <xdr:spPr>
        <a:xfrm>
          <a:off x="28479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8" name="TextBox 127"/>
        <xdr:cNvSpPr txBox="1"/>
      </xdr:nvSpPr>
      <xdr:spPr>
        <a:xfrm>
          <a:off x="2847975" y="103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29" name="TextBox 128"/>
        <xdr:cNvSpPr txBox="1"/>
      </xdr:nvSpPr>
      <xdr:spPr>
        <a:xfrm>
          <a:off x="2847975" y="1184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0" name="TextBox 129"/>
        <xdr:cNvSpPr txBox="1"/>
      </xdr:nvSpPr>
      <xdr:spPr>
        <a:xfrm>
          <a:off x="2847975" y="1184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1" name="TextBox 130"/>
        <xdr:cNvSpPr txBox="1"/>
      </xdr:nvSpPr>
      <xdr:spPr>
        <a:xfrm>
          <a:off x="2847975" y="1457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2" name="TextBox 131"/>
        <xdr:cNvSpPr txBox="1"/>
      </xdr:nvSpPr>
      <xdr:spPr>
        <a:xfrm>
          <a:off x="2847975" y="1457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3" name="TextBox 132"/>
        <xdr:cNvSpPr txBox="1"/>
      </xdr:nvSpPr>
      <xdr:spPr>
        <a:xfrm>
          <a:off x="2847975" y="1804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4" name="TextBox 133"/>
        <xdr:cNvSpPr txBox="1"/>
      </xdr:nvSpPr>
      <xdr:spPr>
        <a:xfrm>
          <a:off x="2847975" y="1804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5" name="TextBox 134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6" name="TextBox 135"/>
        <xdr:cNvSpPr txBox="1"/>
      </xdr:nvSpPr>
      <xdr:spPr>
        <a:xfrm>
          <a:off x="2847975" y="30918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7" name="TextBox 136"/>
        <xdr:cNvSpPr txBox="1"/>
      </xdr:nvSpPr>
      <xdr:spPr>
        <a:xfrm>
          <a:off x="2847975" y="3339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8" name="TextBox 137"/>
        <xdr:cNvSpPr txBox="1"/>
      </xdr:nvSpPr>
      <xdr:spPr>
        <a:xfrm>
          <a:off x="2847975" y="3339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39" name="TextBox 138"/>
        <xdr:cNvSpPr txBox="1"/>
      </xdr:nvSpPr>
      <xdr:spPr>
        <a:xfrm>
          <a:off x="2847975" y="3512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0" name="TextBox 139"/>
        <xdr:cNvSpPr txBox="1"/>
      </xdr:nvSpPr>
      <xdr:spPr>
        <a:xfrm>
          <a:off x="2847975" y="3512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1" name="TextBox 140"/>
        <xdr:cNvSpPr txBox="1"/>
      </xdr:nvSpPr>
      <xdr:spPr>
        <a:xfrm>
          <a:off x="2847975" y="400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2" name="TextBox 141"/>
        <xdr:cNvSpPr txBox="1"/>
      </xdr:nvSpPr>
      <xdr:spPr>
        <a:xfrm>
          <a:off x="2847975" y="4008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3" name="TextBox 142"/>
        <xdr:cNvSpPr txBox="1"/>
      </xdr:nvSpPr>
      <xdr:spPr>
        <a:xfrm>
          <a:off x="284797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4" name="TextBox 143"/>
        <xdr:cNvSpPr txBox="1"/>
      </xdr:nvSpPr>
      <xdr:spPr>
        <a:xfrm>
          <a:off x="2847975" y="797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5" name="TextBox 144"/>
        <xdr:cNvSpPr txBox="1"/>
      </xdr:nvSpPr>
      <xdr:spPr>
        <a:xfrm>
          <a:off x="2847975" y="8094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6" name="TextBox 145"/>
        <xdr:cNvSpPr txBox="1"/>
      </xdr:nvSpPr>
      <xdr:spPr>
        <a:xfrm>
          <a:off x="2847975" y="8094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7" name="TextBox 146"/>
        <xdr:cNvSpPr txBox="1"/>
      </xdr:nvSpPr>
      <xdr:spPr>
        <a:xfrm>
          <a:off x="2847975" y="831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8" name="TextBox 147"/>
        <xdr:cNvSpPr txBox="1"/>
      </xdr:nvSpPr>
      <xdr:spPr>
        <a:xfrm>
          <a:off x="2847975" y="831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49" name="TextBox 148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0" name="TextBox 149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1" name="TextBox 150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2" name="TextBox 151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3" name="TextBox 152"/>
        <xdr:cNvSpPr txBox="1"/>
      </xdr:nvSpPr>
      <xdr:spPr>
        <a:xfrm>
          <a:off x="28479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4" name="TextBox 153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5" name="TextBox 154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6" name="TextBox 155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7" name="TextBox 156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8" name="TextBox 157"/>
        <xdr:cNvSpPr txBox="1"/>
      </xdr:nvSpPr>
      <xdr:spPr>
        <a:xfrm>
          <a:off x="28479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59" name="TextBox 158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0" name="TextBox 159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1" name="TextBox 160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2" name="TextBox 161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63" name="TextBox 162"/>
        <xdr:cNvSpPr txBox="1"/>
      </xdr:nvSpPr>
      <xdr:spPr>
        <a:xfrm>
          <a:off x="28479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4" name="TextBox 163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5" name="TextBox 164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6" name="TextBox 165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7" name="TextBox 166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8" name="TextBox 167"/>
        <xdr:cNvSpPr txBox="1"/>
      </xdr:nvSpPr>
      <xdr:spPr>
        <a:xfrm>
          <a:off x="530542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69" name="TextBox 168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0" name="TextBox 169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1" name="TextBox 170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2" name="TextBox 171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3" name="TextBox 172"/>
        <xdr:cNvSpPr txBox="1"/>
      </xdr:nvSpPr>
      <xdr:spPr>
        <a:xfrm>
          <a:off x="530542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4" name="TextBox 173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5" name="TextBox 174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6" name="TextBox 175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7" name="TextBox 176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561975</xdr:colOff>
      <xdr:row>39</xdr:row>
      <xdr:rowOff>0</xdr:rowOff>
    </xdr:from>
    <xdr:ext cx="184731" cy="264560"/>
    <xdr:sp macro="" textlink="">
      <xdr:nvSpPr>
        <xdr:cNvPr id="178" name="TextBox 177"/>
        <xdr:cNvSpPr txBox="1"/>
      </xdr:nvSpPr>
      <xdr:spPr>
        <a:xfrm>
          <a:off x="530542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79" name="TextBox 178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0" name="TextBox 179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1" name="TextBox 180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2" name="TextBox 181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3" name="TextBox 182"/>
        <xdr:cNvSpPr txBox="1"/>
      </xdr:nvSpPr>
      <xdr:spPr>
        <a:xfrm>
          <a:off x="5819775" y="8366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4" name="TextBox 183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5" name="TextBox 184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6" name="TextBox 185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7" name="TextBox 186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8" name="TextBox 187"/>
        <xdr:cNvSpPr txBox="1"/>
      </xdr:nvSpPr>
      <xdr:spPr>
        <a:xfrm>
          <a:off x="5819775" y="8391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89" name="TextBox 188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0" name="TextBox 189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1" name="TextBox 190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2" name="TextBox 191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5</xdr:col>
      <xdr:colOff>561975</xdr:colOff>
      <xdr:row>39</xdr:row>
      <xdr:rowOff>0</xdr:rowOff>
    </xdr:from>
    <xdr:ext cx="184731" cy="264560"/>
    <xdr:sp macro="" textlink="">
      <xdr:nvSpPr>
        <xdr:cNvPr id="193" name="TextBox 192"/>
        <xdr:cNvSpPr txBox="1"/>
      </xdr:nvSpPr>
      <xdr:spPr>
        <a:xfrm>
          <a:off x="5819775" y="841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4" name="TextBox 193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5" name="TextBox 194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6" name="TextBox 195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7" name="TextBox 196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8" name="TextBox 197"/>
        <xdr:cNvSpPr txBox="1"/>
      </xdr:nvSpPr>
      <xdr:spPr>
        <a:xfrm>
          <a:off x="2847975" y="844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199" name="TextBox 198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0" name="TextBox 199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1" name="TextBox 200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2" name="TextBox 201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3" name="TextBox 202"/>
        <xdr:cNvSpPr txBox="1"/>
      </xdr:nvSpPr>
      <xdr:spPr>
        <a:xfrm>
          <a:off x="2847975" y="846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4" name="TextBox 203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5" name="TextBox 204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6" name="TextBox 205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7" name="TextBox 206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8" name="TextBox 207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09" name="TextBox 208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0" name="TextBox 209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1" name="TextBox 210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2" name="TextBox 211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3" name="TextBox 212"/>
        <xdr:cNvSpPr txBox="1"/>
      </xdr:nvSpPr>
      <xdr:spPr>
        <a:xfrm>
          <a:off x="2847975" y="8490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4" name="TextBox 213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5" name="TextBox 214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6" name="TextBox 215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7" name="TextBox 216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8" name="TextBox 217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19" name="TextBox 218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0" name="TextBox 219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1" name="TextBox 220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2" name="TextBox 221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3" name="TextBox 222"/>
        <xdr:cNvSpPr txBox="1"/>
      </xdr:nvSpPr>
      <xdr:spPr>
        <a:xfrm>
          <a:off x="2847975" y="8515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4" name="TextBox 223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5" name="TextBox 224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6" name="TextBox 225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7" name="TextBox 226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8" name="TextBox 227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29" name="TextBox 228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0" name="TextBox 229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1" name="TextBox 230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2" name="TextBox 231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3" name="TextBox 232"/>
        <xdr:cNvSpPr txBox="1"/>
      </xdr:nvSpPr>
      <xdr:spPr>
        <a:xfrm>
          <a:off x="2847975" y="8540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4" name="TextBox 233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5" name="TextBox 234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6" name="TextBox 235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7" name="TextBox 236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8" name="TextBox 237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39" name="TextBox 238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0" name="TextBox 239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1" name="TextBox 240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2" name="TextBox 241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3" name="TextBox 242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4" name="TextBox 243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5" name="TextBox 244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6" name="TextBox 245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7" name="TextBox 246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8" name="TextBox 247"/>
        <xdr:cNvSpPr txBox="1"/>
      </xdr:nvSpPr>
      <xdr:spPr>
        <a:xfrm>
          <a:off x="2847975" y="8564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49" name="TextBox 248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0" name="TextBox 24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1" name="TextBox 250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2" name="TextBox 251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3" name="TextBox 252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4" name="TextBox 253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5" name="TextBox 254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6" name="TextBox 255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7" name="TextBox 256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8" name="TextBox 257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59" name="TextBox 258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0" name="TextBox 259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1" name="TextBox 260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2" name="TextBox 261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3" name="TextBox 262"/>
        <xdr:cNvSpPr txBox="1"/>
      </xdr:nvSpPr>
      <xdr:spPr>
        <a:xfrm>
          <a:off x="2847975" y="8589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4" name="TextBox 263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5" name="TextBox 264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6" name="TextBox 265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7" name="TextBox 266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8" name="TextBox 267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69" name="TextBox 268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0" name="TextBox 269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1" name="TextBox 270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2" name="TextBox 271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3" name="TextBox 272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4" name="TextBox 273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5" name="TextBox 274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6" name="TextBox 275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7" name="TextBox 276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39</xdr:row>
      <xdr:rowOff>0</xdr:rowOff>
    </xdr:from>
    <xdr:ext cx="184731" cy="264560"/>
    <xdr:sp macro="" textlink="">
      <xdr:nvSpPr>
        <xdr:cNvPr id="278" name="TextBox 277"/>
        <xdr:cNvSpPr txBox="1"/>
      </xdr:nvSpPr>
      <xdr:spPr>
        <a:xfrm>
          <a:off x="2847975" y="8614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28575</xdr:colOff>
      <xdr:row>12</xdr:row>
      <xdr:rowOff>152400</xdr:rowOff>
    </xdr:from>
    <xdr:to>
      <xdr:col>1</xdr:col>
      <xdr:colOff>933450</xdr:colOff>
      <xdr:row>21</xdr:row>
      <xdr:rowOff>104775</xdr:rowOff>
    </xdr:to>
    <xdr:pic>
      <xdr:nvPicPr>
        <xdr:cNvPr id="43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200400"/>
          <a:ext cx="2209800" cy="2181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26</xdr:row>
      <xdr:rowOff>38100</xdr:rowOff>
    </xdr:from>
    <xdr:to>
      <xdr:col>1</xdr:col>
      <xdr:colOff>914400</xdr:colOff>
      <xdr:row>33</xdr:row>
      <xdr:rowOff>142875</xdr:rowOff>
    </xdr:to>
    <xdr:pic>
      <xdr:nvPicPr>
        <xdr:cNvPr id="43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6553200"/>
          <a:ext cx="2076450" cy="191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35</xdr:row>
      <xdr:rowOff>85725</xdr:rowOff>
    </xdr:from>
    <xdr:to>
      <xdr:col>1</xdr:col>
      <xdr:colOff>1000125</xdr:colOff>
      <xdr:row>38</xdr:row>
      <xdr:rowOff>200025</xdr:rowOff>
    </xdr:to>
    <xdr:pic>
      <xdr:nvPicPr>
        <xdr:cNvPr id="436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8905875"/>
          <a:ext cx="22383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495300</xdr:colOff>
      <xdr:row>36</xdr:row>
      <xdr:rowOff>0</xdr:rowOff>
    </xdr:from>
    <xdr:ext cx="184731" cy="264560"/>
    <xdr:sp macro="" textlink="">
      <xdr:nvSpPr>
        <xdr:cNvPr id="279" name="TextBox 278"/>
        <xdr:cNvSpPr txBox="1"/>
      </xdr:nvSpPr>
      <xdr:spPr>
        <a:xfrm>
          <a:off x="2850573" y="855518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6</xdr:col>
      <xdr:colOff>142875</xdr:colOff>
      <xdr:row>0</xdr:row>
      <xdr:rowOff>38100</xdr:rowOff>
    </xdr:from>
    <xdr:to>
      <xdr:col>9</xdr:col>
      <xdr:colOff>609600</xdr:colOff>
      <xdr:row>4</xdr:row>
      <xdr:rowOff>457200</xdr:rowOff>
    </xdr:to>
    <xdr:pic>
      <xdr:nvPicPr>
        <xdr:cNvPr id="4363" name="Picture 263" descr="inf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62650" y="3810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95250</xdr:rowOff>
    </xdr:from>
    <xdr:to>
      <xdr:col>3</xdr:col>
      <xdr:colOff>180975</xdr:colOff>
      <xdr:row>4</xdr:row>
      <xdr:rowOff>209550</xdr:rowOff>
    </xdr:to>
    <xdr:pic>
      <xdr:nvPicPr>
        <xdr:cNvPr id="51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95250"/>
          <a:ext cx="42386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17</xdr:row>
      <xdr:rowOff>47625</xdr:rowOff>
    </xdr:from>
    <xdr:to>
      <xdr:col>1</xdr:col>
      <xdr:colOff>1000125</xdr:colOff>
      <xdr:row>22</xdr:row>
      <xdr:rowOff>200025</xdr:rowOff>
    </xdr:to>
    <xdr:pic>
      <xdr:nvPicPr>
        <xdr:cNvPr id="51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4248150"/>
          <a:ext cx="2247900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</xdr:row>
      <xdr:rowOff>161925</xdr:rowOff>
    </xdr:from>
    <xdr:to>
      <xdr:col>1</xdr:col>
      <xdr:colOff>828675</xdr:colOff>
      <xdr:row>15</xdr:row>
      <xdr:rowOff>152400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2190750"/>
          <a:ext cx="1962150" cy="1666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24</xdr:row>
      <xdr:rowOff>85725</xdr:rowOff>
    </xdr:from>
    <xdr:to>
      <xdr:col>1</xdr:col>
      <xdr:colOff>923925</xdr:colOff>
      <xdr:row>30</xdr:row>
      <xdr:rowOff>104775</xdr:rowOff>
    </xdr:to>
    <xdr:pic>
      <xdr:nvPicPr>
        <xdr:cNvPr id="5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6019800"/>
          <a:ext cx="2057400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0</xdr:row>
      <xdr:rowOff>0</xdr:rowOff>
    </xdr:from>
    <xdr:to>
      <xdr:col>5</xdr:col>
      <xdr:colOff>1152525</xdr:colOff>
      <xdr:row>4</xdr:row>
      <xdr:rowOff>419100</xdr:rowOff>
    </xdr:to>
    <xdr:pic>
      <xdr:nvPicPr>
        <xdr:cNvPr id="5125" name="Picture 295" descr="inf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8675" y="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495300</xdr:colOff>
      <xdr:row>7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28479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427672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" name="TextBox 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1" name="TextBox 1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23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13" name="TextBox 12"/>
        <xdr:cNvSpPr txBox="1"/>
      </xdr:nvSpPr>
      <xdr:spPr>
        <a:xfrm>
          <a:off x="427672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" name="TextBox 1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6" name="TextBox 1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" name="TextBox 1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9" name="TextBox 1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" name="TextBox 1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1" name="TextBox 2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3" name="TextBox 2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" name="TextBox 2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7" name="TextBox 2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8" name="TextBox 2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1" name="TextBox 3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2" name="TextBox 3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3" name="TextBox 3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4" name="TextBox 3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5" name="TextBox 3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6" name="TextBox 3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7" name="TextBox 3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38" name="TextBox 3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5" name="TextBox 4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6" name="TextBox 4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7" name="TextBox 4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48" name="TextBox 4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49" name="TextBox 4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</xdr:col>
      <xdr:colOff>248516</xdr:colOff>
      <xdr:row>22</xdr:row>
      <xdr:rowOff>79663</xdr:rowOff>
    </xdr:from>
    <xdr:ext cx="952500" cy="264560"/>
    <xdr:sp macro="" textlink="">
      <xdr:nvSpPr>
        <xdr:cNvPr id="50" name="TextBox 49"/>
        <xdr:cNvSpPr txBox="1"/>
      </xdr:nvSpPr>
      <xdr:spPr>
        <a:xfrm>
          <a:off x="1553441" y="5185063"/>
          <a:ext cx="9525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51" name="TextBox 5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53" name="TextBox 5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4" name="TextBox 53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55" name="TextBox 5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6" name="TextBox 5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380999</xdr:colOff>
      <xdr:row>31</xdr:row>
      <xdr:rowOff>0</xdr:rowOff>
    </xdr:from>
    <xdr:ext cx="1605197" cy="264560"/>
    <xdr:sp macro="" textlink="">
      <xdr:nvSpPr>
        <xdr:cNvPr id="57" name="TextBox 56"/>
        <xdr:cNvSpPr txBox="1"/>
      </xdr:nvSpPr>
      <xdr:spPr>
        <a:xfrm rot="20839158">
          <a:off x="380999" y="7219950"/>
          <a:ext cx="16051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58" name="TextBox 5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59" name="TextBox 5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0" name="TextBox 5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1" name="TextBox 6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2" name="TextBox 6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3" name="TextBox 6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4" name="TextBox 6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5" name="TextBox 6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6" name="TextBox 6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7" name="TextBox 6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68" name="TextBox 6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69" name="TextBox 6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0" name="TextBox 6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1" name="TextBox 7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2" name="TextBox 7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3" name="TextBox 7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4" name="TextBox 7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5" name="TextBox 7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6" name="TextBox 7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7" name="TextBox 7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78" name="TextBox 7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79" name="TextBox 7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80" name="TextBox 7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1" name="TextBox 8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82" name="TextBox 8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3" name="TextBox 8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219075</xdr:colOff>
      <xdr:row>0</xdr:row>
      <xdr:rowOff>95250</xdr:rowOff>
    </xdr:from>
    <xdr:to>
      <xdr:col>3</xdr:col>
      <xdr:colOff>180975</xdr:colOff>
      <xdr:row>4</xdr:row>
      <xdr:rowOff>209550</xdr:rowOff>
    </xdr:to>
    <xdr:pic>
      <xdr:nvPicPr>
        <xdr:cNvPr id="520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95250"/>
          <a:ext cx="42386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5" name="TextBox 8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561975</xdr:colOff>
      <xdr:row>31</xdr:row>
      <xdr:rowOff>0</xdr:rowOff>
    </xdr:from>
    <xdr:ext cx="184731" cy="264560"/>
    <xdr:sp macro="" textlink="">
      <xdr:nvSpPr>
        <xdr:cNvPr id="86" name="TextBox 85"/>
        <xdr:cNvSpPr txBox="1"/>
      </xdr:nvSpPr>
      <xdr:spPr>
        <a:xfrm>
          <a:off x="47910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561975</xdr:colOff>
      <xdr:row>31</xdr:row>
      <xdr:rowOff>0</xdr:rowOff>
    </xdr:from>
    <xdr:ext cx="184731" cy="264560"/>
    <xdr:sp macro="" textlink="">
      <xdr:nvSpPr>
        <xdr:cNvPr id="87" name="TextBox 86"/>
        <xdr:cNvSpPr txBox="1"/>
      </xdr:nvSpPr>
      <xdr:spPr>
        <a:xfrm>
          <a:off x="47910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8" name="TextBox 8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89" name="TextBox 8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90" name="TextBox 8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1" name="TextBox 9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92" name="TextBox 9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3" name="TextBox 9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94" name="TextBox 9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5" name="TextBox 9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6" name="TextBox 9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7" name="TextBox 9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8" name="TextBox 9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99" name="TextBox 9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00" name="TextBox 99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01" name="TextBox 10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02" name="TextBox 10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03" name="TextBox 10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7</xdr:row>
      <xdr:rowOff>0</xdr:rowOff>
    </xdr:from>
    <xdr:ext cx="184731" cy="264560"/>
    <xdr:sp macro="" textlink="">
      <xdr:nvSpPr>
        <xdr:cNvPr id="104" name="TextBox 103"/>
        <xdr:cNvSpPr txBox="1"/>
      </xdr:nvSpPr>
      <xdr:spPr>
        <a:xfrm>
          <a:off x="2847975" y="144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5" name="TextBox 10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6" name="TextBox 10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7" name="TextBox 10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8" name="TextBox 10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09" name="TextBox 10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0" name="TextBox 10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1" name="TextBox 11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2" name="TextBox 11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3" name="TextBox 11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4" name="TextBox 11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5" name="TextBox 11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6" name="TextBox 11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7" name="TextBox 11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8" name="TextBox 11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19" name="TextBox 11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0" name="TextBox 11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1" name="TextBox 12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2" name="TextBox 12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3" name="TextBox 12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4" name="TextBox 12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5" name="TextBox 12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6" name="TextBox 12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7" name="TextBox 12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8" name="TextBox 12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29" name="TextBox 12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0" name="TextBox 12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1" name="TextBox 13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2" name="TextBox 13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3" name="TextBox 13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4" name="TextBox 13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5" name="TextBox 13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6" name="TextBox 13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7" name="TextBox 13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8" name="TextBox 13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39" name="TextBox 13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0" name="TextBox 13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1" name="TextBox 14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2" name="TextBox 14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43" name="TextBox 14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4" name="TextBox 143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5" name="TextBox 14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6" name="TextBox 14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7" name="TextBox 14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8" name="TextBox 14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49" name="TextBox 14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0" name="TextBox 149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1" name="TextBox 15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2" name="TextBox 15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3" name="TextBox 15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4" name="TextBox 153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5" name="TextBox 15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6" name="TextBox 15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7" name="TextBox 15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8" name="TextBox 15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59" name="TextBox 15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0" name="TextBox 159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1" name="TextBox 16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2" name="TextBox 16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3" name="TextBox 16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4" name="TextBox 163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5" name="TextBox 164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6" name="TextBox 165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7" name="TextBox 166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8" name="TextBox 167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69" name="TextBox 168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0" name="TextBox 169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1" name="TextBox 170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2" name="TextBox 171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31</xdr:row>
      <xdr:rowOff>0</xdr:rowOff>
    </xdr:from>
    <xdr:ext cx="184731" cy="264560"/>
    <xdr:sp macro="" textlink="">
      <xdr:nvSpPr>
        <xdr:cNvPr id="173" name="TextBox 172"/>
        <xdr:cNvSpPr txBox="1"/>
      </xdr:nvSpPr>
      <xdr:spPr>
        <a:xfrm>
          <a:off x="427672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4" name="TextBox 17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5" name="TextBox 17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6" name="TextBox 17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7" name="TextBox 17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8" name="TextBox 17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79" name="TextBox 17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0" name="TextBox 17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1" name="TextBox 18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2" name="TextBox 18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3" name="TextBox 18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4" name="TextBox 18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5" name="TextBox 18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6" name="TextBox 18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7" name="TextBox 18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8" name="TextBox 18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89" name="TextBox 18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0" name="TextBox 18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1" name="TextBox 19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2" name="TextBox 19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3" name="TextBox 19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4" name="TextBox 19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5" name="TextBox 19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6" name="TextBox 19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7" name="TextBox 19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8" name="TextBox 19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199" name="TextBox 19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0" name="TextBox 19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1" name="TextBox 20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2" name="TextBox 20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3" name="TextBox 20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4" name="TextBox 20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5" name="TextBox 20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6" name="TextBox 20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7" name="TextBox 20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8" name="TextBox 20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09" name="TextBox 20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0" name="TextBox 20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1" name="TextBox 21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2" name="TextBox 21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3" name="TextBox 21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4" name="TextBox 21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5" name="TextBox 21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6" name="TextBox 21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7" name="TextBox 21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8" name="TextBox 21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19" name="TextBox 21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0" name="TextBox 21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1" name="TextBox 22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2" name="TextBox 22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3" name="TextBox 22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4" name="TextBox 22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5" name="TextBox 22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6" name="TextBox 22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7" name="TextBox 22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8" name="TextBox 22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29" name="TextBox 22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0" name="TextBox 22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1" name="TextBox 23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2" name="TextBox 23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3" name="TextBox 23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4" name="TextBox 23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5" name="TextBox 23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6" name="TextBox 23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7" name="TextBox 23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8" name="TextBox 23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39" name="TextBox 23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0" name="TextBox 23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1" name="TextBox 24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2" name="TextBox 24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3" name="TextBox 24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4" name="TextBox 24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5" name="TextBox 24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6" name="TextBox 24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7" name="TextBox 24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8" name="TextBox 24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49" name="TextBox 24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0" name="TextBox 249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1" name="TextBox 250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2" name="TextBox 251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3" name="TextBox 252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4" name="TextBox 253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5" name="TextBox 254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6" name="TextBox 255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7" name="TextBox 256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8" name="TextBox 257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31</xdr:row>
      <xdr:rowOff>0</xdr:rowOff>
    </xdr:from>
    <xdr:ext cx="184731" cy="264560"/>
    <xdr:sp macro="" textlink="">
      <xdr:nvSpPr>
        <xdr:cNvPr id="259" name="TextBox 258"/>
        <xdr:cNvSpPr txBox="1"/>
      </xdr:nvSpPr>
      <xdr:spPr>
        <a:xfrm>
          <a:off x="2847975" y="721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16</xdr:row>
      <xdr:rowOff>0</xdr:rowOff>
    </xdr:from>
    <xdr:ext cx="184731" cy="264560"/>
    <xdr:sp macro="" textlink="">
      <xdr:nvSpPr>
        <xdr:cNvPr id="261" name="TextBox 260"/>
        <xdr:cNvSpPr txBox="1"/>
      </xdr:nvSpPr>
      <xdr:spPr>
        <a:xfrm>
          <a:off x="2847975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262" name="TextBox 261"/>
        <xdr:cNvSpPr txBox="1"/>
      </xdr:nvSpPr>
      <xdr:spPr>
        <a:xfrm>
          <a:off x="4276725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16</xdr:row>
      <xdr:rowOff>0</xdr:rowOff>
    </xdr:from>
    <xdr:ext cx="184731" cy="264560"/>
    <xdr:sp macro="" textlink="">
      <xdr:nvSpPr>
        <xdr:cNvPr id="263" name="TextBox 262"/>
        <xdr:cNvSpPr txBox="1"/>
      </xdr:nvSpPr>
      <xdr:spPr>
        <a:xfrm>
          <a:off x="2847975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17</xdr:row>
      <xdr:rowOff>0</xdr:rowOff>
    </xdr:from>
    <xdr:ext cx="184731" cy="264560"/>
    <xdr:sp macro="" textlink="">
      <xdr:nvSpPr>
        <xdr:cNvPr id="264" name="TextBox 263"/>
        <xdr:cNvSpPr txBox="1"/>
      </xdr:nvSpPr>
      <xdr:spPr>
        <a:xfrm>
          <a:off x="2847975" y="386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17</xdr:row>
      <xdr:rowOff>0</xdr:rowOff>
    </xdr:from>
    <xdr:ext cx="184731" cy="264560"/>
    <xdr:sp macro="" textlink="">
      <xdr:nvSpPr>
        <xdr:cNvPr id="265" name="TextBox 264"/>
        <xdr:cNvSpPr txBox="1"/>
      </xdr:nvSpPr>
      <xdr:spPr>
        <a:xfrm>
          <a:off x="2847975" y="386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18</xdr:row>
      <xdr:rowOff>0</xdr:rowOff>
    </xdr:from>
    <xdr:ext cx="184731" cy="264560"/>
    <xdr:sp macro="" textlink="">
      <xdr:nvSpPr>
        <xdr:cNvPr id="266" name="TextBox 265"/>
        <xdr:cNvSpPr txBox="1"/>
      </xdr:nvSpPr>
      <xdr:spPr>
        <a:xfrm>
          <a:off x="2847975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18</xdr:row>
      <xdr:rowOff>0</xdr:rowOff>
    </xdr:from>
    <xdr:ext cx="184731" cy="264560"/>
    <xdr:sp macro="" textlink="">
      <xdr:nvSpPr>
        <xdr:cNvPr id="267" name="TextBox 266"/>
        <xdr:cNvSpPr txBox="1"/>
      </xdr:nvSpPr>
      <xdr:spPr>
        <a:xfrm>
          <a:off x="2847975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19</xdr:row>
      <xdr:rowOff>0</xdr:rowOff>
    </xdr:from>
    <xdr:ext cx="184731" cy="264560"/>
    <xdr:sp macro="" textlink="">
      <xdr:nvSpPr>
        <xdr:cNvPr id="268" name="TextBox 267"/>
        <xdr:cNvSpPr txBox="1"/>
      </xdr:nvSpPr>
      <xdr:spPr>
        <a:xfrm>
          <a:off x="2847975" y="436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19</xdr:row>
      <xdr:rowOff>0</xdr:rowOff>
    </xdr:from>
    <xdr:ext cx="184731" cy="264560"/>
    <xdr:sp macro="" textlink="">
      <xdr:nvSpPr>
        <xdr:cNvPr id="269" name="TextBox 268"/>
        <xdr:cNvSpPr txBox="1"/>
      </xdr:nvSpPr>
      <xdr:spPr>
        <a:xfrm>
          <a:off x="2847975" y="436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19</xdr:row>
      <xdr:rowOff>0</xdr:rowOff>
    </xdr:from>
    <xdr:ext cx="184731" cy="264560"/>
    <xdr:sp macro="" textlink="">
      <xdr:nvSpPr>
        <xdr:cNvPr id="270" name="TextBox 269"/>
        <xdr:cNvSpPr txBox="1"/>
      </xdr:nvSpPr>
      <xdr:spPr>
        <a:xfrm>
          <a:off x="2847975" y="436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19</xdr:row>
      <xdr:rowOff>0</xdr:rowOff>
    </xdr:from>
    <xdr:ext cx="184731" cy="264560"/>
    <xdr:sp macro="" textlink="">
      <xdr:nvSpPr>
        <xdr:cNvPr id="271" name="TextBox 270"/>
        <xdr:cNvSpPr txBox="1"/>
      </xdr:nvSpPr>
      <xdr:spPr>
        <a:xfrm>
          <a:off x="2847975" y="436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20</xdr:row>
      <xdr:rowOff>0</xdr:rowOff>
    </xdr:from>
    <xdr:ext cx="184731" cy="264560"/>
    <xdr:sp macro="" textlink="">
      <xdr:nvSpPr>
        <xdr:cNvPr id="272" name="TextBox 271"/>
        <xdr:cNvSpPr txBox="1"/>
      </xdr:nvSpPr>
      <xdr:spPr>
        <a:xfrm>
          <a:off x="284797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20</xdr:row>
      <xdr:rowOff>0</xdr:rowOff>
    </xdr:from>
    <xdr:ext cx="184731" cy="264560"/>
    <xdr:sp macro="" textlink="">
      <xdr:nvSpPr>
        <xdr:cNvPr id="273" name="TextBox 272"/>
        <xdr:cNvSpPr txBox="1"/>
      </xdr:nvSpPr>
      <xdr:spPr>
        <a:xfrm>
          <a:off x="284797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20</xdr:row>
      <xdr:rowOff>0</xdr:rowOff>
    </xdr:from>
    <xdr:ext cx="184731" cy="264560"/>
    <xdr:sp macro="" textlink="">
      <xdr:nvSpPr>
        <xdr:cNvPr id="274" name="TextBox 273"/>
        <xdr:cNvSpPr txBox="1"/>
      </xdr:nvSpPr>
      <xdr:spPr>
        <a:xfrm>
          <a:off x="284797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20</xdr:row>
      <xdr:rowOff>0</xdr:rowOff>
    </xdr:from>
    <xdr:ext cx="184731" cy="264560"/>
    <xdr:sp macro="" textlink="">
      <xdr:nvSpPr>
        <xdr:cNvPr id="275" name="TextBox 274"/>
        <xdr:cNvSpPr txBox="1"/>
      </xdr:nvSpPr>
      <xdr:spPr>
        <a:xfrm>
          <a:off x="284797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21</xdr:row>
      <xdr:rowOff>0</xdr:rowOff>
    </xdr:from>
    <xdr:ext cx="184731" cy="264560"/>
    <xdr:sp macro="" textlink="">
      <xdr:nvSpPr>
        <xdr:cNvPr id="276" name="TextBox 275"/>
        <xdr:cNvSpPr txBox="1"/>
      </xdr:nvSpPr>
      <xdr:spPr>
        <a:xfrm>
          <a:off x="2847975" y="485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21</xdr:row>
      <xdr:rowOff>0</xdr:rowOff>
    </xdr:from>
    <xdr:ext cx="184731" cy="264560"/>
    <xdr:sp macro="" textlink="">
      <xdr:nvSpPr>
        <xdr:cNvPr id="277" name="TextBox 276"/>
        <xdr:cNvSpPr txBox="1"/>
      </xdr:nvSpPr>
      <xdr:spPr>
        <a:xfrm>
          <a:off x="2847975" y="485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21</xdr:row>
      <xdr:rowOff>0</xdr:rowOff>
    </xdr:from>
    <xdr:ext cx="184731" cy="264560"/>
    <xdr:sp macro="" textlink="">
      <xdr:nvSpPr>
        <xdr:cNvPr id="278" name="TextBox 277"/>
        <xdr:cNvSpPr txBox="1"/>
      </xdr:nvSpPr>
      <xdr:spPr>
        <a:xfrm>
          <a:off x="2847975" y="485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21</xdr:row>
      <xdr:rowOff>0</xdr:rowOff>
    </xdr:from>
    <xdr:ext cx="184731" cy="264560"/>
    <xdr:sp macro="" textlink="">
      <xdr:nvSpPr>
        <xdr:cNvPr id="279" name="TextBox 278"/>
        <xdr:cNvSpPr txBox="1"/>
      </xdr:nvSpPr>
      <xdr:spPr>
        <a:xfrm>
          <a:off x="2847975" y="485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22</xdr:row>
      <xdr:rowOff>0</xdr:rowOff>
    </xdr:from>
    <xdr:ext cx="184731" cy="264560"/>
    <xdr:sp macro="" textlink="">
      <xdr:nvSpPr>
        <xdr:cNvPr id="280" name="TextBox 279"/>
        <xdr:cNvSpPr txBox="1"/>
      </xdr:nvSpPr>
      <xdr:spPr>
        <a:xfrm>
          <a:off x="2847975" y="51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22</xdr:row>
      <xdr:rowOff>0</xdr:rowOff>
    </xdr:from>
    <xdr:ext cx="184731" cy="264560"/>
    <xdr:sp macro="" textlink="">
      <xdr:nvSpPr>
        <xdr:cNvPr id="281" name="TextBox 280"/>
        <xdr:cNvSpPr txBox="1"/>
      </xdr:nvSpPr>
      <xdr:spPr>
        <a:xfrm>
          <a:off x="2847975" y="51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24</xdr:row>
      <xdr:rowOff>0</xdr:rowOff>
    </xdr:from>
    <xdr:ext cx="184731" cy="264560"/>
    <xdr:sp macro="" textlink="">
      <xdr:nvSpPr>
        <xdr:cNvPr id="282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25</xdr:row>
      <xdr:rowOff>0</xdr:rowOff>
    </xdr:from>
    <xdr:ext cx="184731" cy="264560"/>
    <xdr:sp macro="" textlink="">
      <xdr:nvSpPr>
        <xdr:cNvPr id="283" name="TextBox 282"/>
        <xdr:cNvSpPr txBox="1"/>
      </xdr:nvSpPr>
      <xdr:spPr>
        <a:xfrm>
          <a:off x="2847975" y="584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26</xdr:row>
      <xdr:rowOff>0</xdr:rowOff>
    </xdr:from>
    <xdr:ext cx="184731" cy="264560"/>
    <xdr:sp macro="" textlink="">
      <xdr:nvSpPr>
        <xdr:cNvPr id="284" name="TextBox 283"/>
        <xdr:cNvSpPr txBox="1"/>
      </xdr:nvSpPr>
      <xdr:spPr>
        <a:xfrm>
          <a:off x="2847975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26</xdr:row>
      <xdr:rowOff>0</xdr:rowOff>
    </xdr:from>
    <xdr:ext cx="184731" cy="264560"/>
    <xdr:sp macro="" textlink="">
      <xdr:nvSpPr>
        <xdr:cNvPr id="285" name="TextBox 284"/>
        <xdr:cNvSpPr txBox="1"/>
      </xdr:nvSpPr>
      <xdr:spPr>
        <a:xfrm>
          <a:off x="2847975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27</xdr:row>
      <xdr:rowOff>0</xdr:rowOff>
    </xdr:from>
    <xdr:ext cx="184731" cy="264560"/>
    <xdr:sp macro="" textlink="">
      <xdr:nvSpPr>
        <xdr:cNvPr id="286" name="TextBox 285"/>
        <xdr:cNvSpPr txBox="1"/>
      </xdr:nvSpPr>
      <xdr:spPr>
        <a:xfrm>
          <a:off x="2847975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27</xdr:row>
      <xdr:rowOff>0</xdr:rowOff>
    </xdr:from>
    <xdr:ext cx="184731" cy="264560"/>
    <xdr:sp macro="" textlink="">
      <xdr:nvSpPr>
        <xdr:cNvPr id="287" name="TextBox 286"/>
        <xdr:cNvSpPr txBox="1"/>
      </xdr:nvSpPr>
      <xdr:spPr>
        <a:xfrm>
          <a:off x="2847975" y="628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0</xdr:rowOff>
    </xdr:from>
    <xdr:ext cx="184731" cy="264560"/>
    <xdr:sp macro="" textlink="">
      <xdr:nvSpPr>
        <xdr:cNvPr id="288" name="TextBox 287"/>
        <xdr:cNvSpPr txBox="1"/>
      </xdr:nvSpPr>
      <xdr:spPr>
        <a:xfrm>
          <a:off x="2847975" y="647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0</xdr:rowOff>
    </xdr:from>
    <xdr:ext cx="184731" cy="264560"/>
    <xdr:sp macro="" textlink="">
      <xdr:nvSpPr>
        <xdr:cNvPr id="289" name="TextBox 288"/>
        <xdr:cNvSpPr txBox="1"/>
      </xdr:nvSpPr>
      <xdr:spPr>
        <a:xfrm>
          <a:off x="2847975" y="6477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29</xdr:row>
      <xdr:rowOff>0</xdr:rowOff>
    </xdr:from>
    <xdr:ext cx="184731" cy="264560"/>
    <xdr:sp macro="" textlink="">
      <xdr:nvSpPr>
        <xdr:cNvPr id="290" name="TextBox 289"/>
        <xdr:cNvSpPr txBox="1"/>
      </xdr:nvSpPr>
      <xdr:spPr>
        <a:xfrm>
          <a:off x="2847975" y="672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29</xdr:row>
      <xdr:rowOff>0</xdr:rowOff>
    </xdr:from>
    <xdr:ext cx="184731" cy="264560"/>
    <xdr:sp macro="" textlink="">
      <xdr:nvSpPr>
        <xdr:cNvPr id="291" name="TextBox 290"/>
        <xdr:cNvSpPr txBox="1"/>
      </xdr:nvSpPr>
      <xdr:spPr>
        <a:xfrm>
          <a:off x="2847975" y="672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30</xdr:row>
      <xdr:rowOff>0</xdr:rowOff>
    </xdr:from>
    <xdr:ext cx="184731" cy="264560"/>
    <xdr:sp macro="" textlink="">
      <xdr:nvSpPr>
        <xdr:cNvPr id="292" name="TextBox 291"/>
        <xdr:cNvSpPr txBox="1"/>
      </xdr:nvSpPr>
      <xdr:spPr>
        <a:xfrm>
          <a:off x="2847975" y="697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57150</xdr:colOff>
      <xdr:row>17</xdr:row>
      <xdr:rowOff>47625</xdr:rowOff>
    </xdr:from>
    <xdr:to>
      <xdr:col>1</xdr:col>
      <xdr:colOff>1000125</xdr:colOff>
      <xdr:row>22</xdr:row>
      <xdr:rowOff>200025</xdr:rowOff>
    </xdr:to>
    <xdr:pic>
      <xdr:nvPicPr>
        <xdr:cNvPr id="54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4248150"/>
          <a:ext cx="2247900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8</xdr:row>
      <xdr:rowOff>161925</xdr:rowOff>
    </xdr:from>
    <xdr:to>
      <xdr:col>1</xdr:col>
      <xdr:colOff>828675</xdr:colOff>
      <xdr:row>15</xdr:row>
      <xdr:rowOff>152400</xdr:rowOff>
    </xdr:to>
    <xdr:pic>
      <xdr:nvPicPr>
        <xdr:cNvPr id="54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2190750"/>
          <a:ext cx="1962150" cy="1666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24</xdr:row>
      <xdr:rowOff>85725</xdr:rowOff>
    </xdr:from>
    <xdr:to>
      <xdr:col>1</xdr:col>
      <xdr:colOff>923925</xdr:colOff>
      <xdr:row>30</xdr:row>
      <xdr:rowOff>104775</xdr:rowOff>
    </xdr:to>
    <xdr:pic>
      <xdr:nvPicPr>
        <xdr:cNvPr id="54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6019800"/>
          <a:ext cx="2057400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0</xdr:row>
      <xdr:rowOff>0</xdr:rowOff>
    </xdr:from>
    <xdr:to>
      <xdr:col>5</xdr:col>
      <xdr:colOff>1152525</xdr:colOff>
      <xdr:row>4</xdr:row>
      <xdr:rowOff>419100</xdr:rowOff>
    </xdr:to>
    <xdr:pic>
      <xdr:nvPicPr>
        <xdr:cNvPr id="5419" name="Picture 295" descr="inf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8675" y="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495300</xdr:colOff>
      <xdr:row>23</xdr:row>
      <xdr:rowOff>247650</xdr:rowOff>
    </xdr:from>
    <xdr:ext cx="184731" cy="264560"/>
    <xdr:sp macro="" textlink="">
      <xdr:nvSpPr>
        <xdr:cNvPr id="84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24</xdr:row>
      <xdr:rowOff>247650</xdr:rowOff>
    </xdr:from>
    <xdr:ext cx="184731" cy="274009"/>
    <xdr:sp macro="" textlink="">
      <xdr:nvSpPr>
        <xdr:cNvPr id="8256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24</xdr:row>
      <xdr:rowOff>244186</xdr:rowOff>
    </xdr:from>
    <xdr:ext cx="184731" cy="274009"/>
    <xdr:sp macro="" textlink="">
      <xdr:nvSpPr>
        <xdr:cNvPr id="8257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26</xdr:row>
      <xdr:rowOff>2598</xdr:rowOff>
    </xdr:from>
    <xdr:ext cx="184731" cy="264560"/>
    <xdr:sp macro="" textlink="">
      <xdr:nvSpPr>
        <xdr:cNvPr id="8258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25</xdr:row>
      <xdr:rowOff>250247</xdr:rowOff>
    </xdr:from>
    <xdr:ext cx="184731" cy="264560"/>
    <xdr:sp macro="" textlink="">
      <xdr:nvSpPr>
        <xdr:cNvPr id="8259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27</xdr:row>
      <xdr:rowOff>2598</xdr:rowOff>
    </xdr:from>
    <xdr:ext cx="184731" cy="264560"/>
    <xdr:sp macro="" textlink="">
      <xdr:nvSpPr>
        <xdr:cNvPr id="8260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26</xdr:row>
      <xdr:rowOff>189634</xdr:rowOff>
    </xdr:from>
    <xdr:ext cx="184731" cy="264560"/>
    <xdr:sp macro="" textlink="">
      <xdr:nvSpPr>
        <xdr:cNvPr id="8261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2598</xdr:rowOff>
    </xdr:from>
    <xdr:ext cx="184731" cy="264560"/>
    <xdr:sp macro="" textlink="">
      <xdr:nvSpPr>
        <xdr:cNvPr id="8262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27</xdr:row>
      <xdr:rowOff>189634</xdr:rowOff>
    </xdr:from>
    <xdr:ext cx="184731" cy="264560"/>
    <xdr:sp macro="" textlink="">
      <xdr:nvSpPr>
        <xdr:cNvPr id="8263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250248</xdr:rowOff>
    </xdr:from>
    <xdr:ext cx="184731" cy="264560"/>
    <xdr:sp macro="" textlink="">
      <xdr:nvSpPr>
        <xdr:cNvPr id="8264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28</xdr:row>
      <xdr:rowOff>246784</xdr:rowOff>
    </xdr:from>
    <xdr:ext cx="184731" cy="264560"/>
    <xdr:sp macro="" textlink="">
      <xdr:nvSpPr>
        <xdr:cNvPr id="8265" name="TextBox 11"/>
        <xdr:cNvSpPr txBox="1"/>
      </xdr:nvSpPr>
      <xdr:spPr>
        <a:xfrm>
          <a:off x="2847975" y="535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495300</xdr:colOff>
      <xdr:row>29</xdr:row>
      <xdr:rowOff>246784</xdr:rowOff>
    </xdr:from>
    <xdr:ext cx="184731" cy="274009"/>
    <xdr:sp macro="" textlink="">
      <xdr:nvSpPr>
        <xdr:cNvPr id="8266" name="TextBox 281"/>
        <xdr:cNvSpPr txBox="1"/>
      </xdr:nvSpPr>
      <xdr:spPr>
        <a:xfrm>
          <a:off x="2847975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1</xdr:col>
      <xdr:colOff>66675</xdr:colOff>
      <xdr:row>0</xdr:row>
      <xdr:rowOff>1323975</xdr:rowOff>
    </xdr:to>
    <xdr:pic>
      <xdr:nvPicPr>
        <xdr:cNvPr id="61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04775"/>
          <a:ext cx="42481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4143375</xdr:colOff>
      <xdr:row>0</xdr:row>
      <xdr:rowOff>0</xdr:rowOff>
    </xdr:from>
    <xdr:to>
      <xdr:col>2</xdr:col>
      <xdr:colOff>57150</xdr:colOff>
      <xdr:row>0</xdr:row>
      <xdr:rowOff>1362075</xdr:rowOff>
    </xdr:to>
    <xdr:pic>
      <xdr:nvPicPr>
        <xdr:cNvPr id="6146" name="Picture 3" descr="inf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43375" y="0"/>
          <a:ext cx="36290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28575</xdr:rowOff>
    </xdr:from>
    <xdr:to>
      <xdr:col>3</xdr:col>
      <xdr:colOff>38100</xdr:colOff>
      <xdr:row>3</xdr:row>
      <xdr:rowOff>161925</xdr:rowOff>
    </xdr:to>
    <xdr:pic>
      <xdr:nvPicPr>
        <xdr:cNvPr id="716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28575"/>
          <a:ext cx="42481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0</xdr:row>
      <xdr:rowOff>0</xdr:rowOff>
    </xdr:from>
    <xdr:to>
      <xdr:col>4</xdr:col>
      <xdr:colOff>990600</xdr:colOff>
      <xdr:row>4</xdr:row>
      <xdr:rowOff>190500</xdr:rowOff>
    </xdr:to>
    <xdr:pic>
      <xdr:nvPicPr>
        <xdr:cNvPr id="7170" name="Picture 6" descr="inf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9600" y="0"/>
          <a:ext cx="2162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22"/>
  <sheetViews>
    <sheetView tabSelected="1" view="pageBreakPreview" topLeftCell="A85" zoomScaleNormal="100" zoomScaleSheetLayoutView="100" workbookViewId="0">
      <selection activeCell="C11" sqref="C11"/>
    </sheetView>
  </sheetViews>
  <sheetFormatPr defaultRowHeight="15"/>
  <cols>
    <col min="1" max="1" width="33.28515625" style="82" customWidth="1"/>
    <col min="2" max="2" width="23.7109375" style="276" customWidth="1"/>
    <col min="3" max="3" width="10" style="276" customWidth="1"/>
    <col min="4" max="4" width="9.42578125" style="276" customWidth="1"/>
    <col min="5" max="5" width="9.140625" style="276"/>
    <col min="6" max="6" width="9.42578125" style="276" customWidth="1"/>
    <col min="7" max="7" width="10.42578125" style="276" bestFit="1" customWidth="1"/>
    <col min="8" max="8" width="9.140625" style="277"/>
    <col min="9" max="9" width="9.140625" style="276"/>
  </cols>
  <sheetData>
    <row r="1" spans="1:9">
      <c r="A1" s="253"/>
      <c r="B1" s="156"/>
      <c r="C1" s="156"/>
      <c r="D1" s="156"/>
      <c r="E1" s="156"/>
      <c r="F1" s="156"/>
      <c r="G1" s="156"/>
      <c r="H1" s="156"/>
      <c r="I1" s="157"/>
    </row>
    <row r="2" spans="1:9">
      <c r="A2" s="203"/>
      <c r="B2" s="158"/>
      <c r="C2" s="158"/>
      <c r="D2" s="158"/>
      <c r="E2" s="158"/>
      <c r="F2" s="158"/>
      <c r="G2" s="158"/>
      <c r="H2" s="158"/>
      <c r="I2" s="159"/>
    </row>
    <row r="3" spans="1:9">
      <c r="A3" s="203"/>
      <c r="B3" s="158"/>
      <c r="C3" s="158"/>
      <c r="D3" s="158"/>
      <c r="E3" s="158"/>
      <c r="F3" s="158"/>
      <c r="G3" s="158"/>
      <c r="H3" s="158"/>
      <c r="I3" s="159"/>
    </row>
    <row r="4" spans="1:9">
      <c r="A4" s="203"/>
      <c r="B4" s="158"/>
      <c r="C4" s="158"/>
      <c r="D4" s="158"/>
      <c r="E4" s="158"/>
      <c r="F4" s="158"/>
      <c r="G4" s="158"/>
      <c r="H4" s="158"/>
      <c r="I4" s="159"/>
    </row>
    <row r="5" spans="1:9">
      <c r="A5" s="204"/>
      <c r="B5" s="160"/>
      <c r="C5" s="160"/>
      <c r="D5" s="160"/>
      <c r="E5" s="160"/>
      <c r="F5" s="160"/>
      <c r="G5" s="160"/>
      <c r="H5" s="160"/>
      <c r="I5" s="161"/>
    </row>
    <row r="6" spans="1:9">
      <c r="A6" s="162" t="s">
        <v>702</v>
      </c>
      <c r="B6" s="162"/>
      <c r="C6" s="162"/>
      <c r="D6" s="162"/>
      <c r="E6" s="162"/>
      <c r="F6" s="162"/>
      <c r="G6" s="162"/>
      <c r="H6" s="162"/>
      <c r="I6" s="162"/>
    </row>
    <row r="7" spans="1:9">
      <c r="A7" s="163"/>
      <c r="B7" s="163"/>
      <c r="C7" s="163"/>
      <c r="D7" s="163"/>
      <c r="E7" s="163"/>
      <c r="F7" s="163"/>
      <c r="G7" s="163"/>
      <c r="H7" s="163"/>
      <c r="I7" s="163"/>
    </row>
    <row r="8" spans="1:9" ht="21.95" customHeight="1">
      <c r="A8" s="143" t="s">
        <v>306</v>
      </c>
      <c r="B8" s="144"/>
      <c r="C8" s="144"/>
      <c r="D8" s="144"/>
      <c r="E8" s="144"/>
      <c r="F8" s="144"/>
      <c r="G8" s="144"/>
      <c r="H8" s="144"/>
      <c r="I8" s="145"/>
    </row>
    <row r="9" spans="1:9" ht="21.95" customHeight="1">
      <c r="A9" s="140"/>
      <c r="B9" s="83" t="s">
        <v>0</v>
      </c>
      <c r="C9" s="83" t="s">
        <v>3</v>
      </c>
      <c r="D9" s="83" t="s">
        <v>2</v>
      </c>
      <c r="E9" s="83" t="s">
        <v>1</v>
      </c>
      <c r="F9" s="84" t="s">
        <v>5</v>
      </c>
      <c r="G9" s="83" t="s">
        <v>4</v>
      </c>
      <c r="H9" s="120" t="s">
        <v>307</v>
      </c>
      <c r="I9" s="85" t="s">
        <v>212</v>
      </c>
    </row>
    <row r="10" spans="1:9" ht="21.95" customHeight="1">
      <c r="A10" s="141"/>
      <c r="B10" s="86" t="s">
        <v>308</v>
      </c>
      <c r="C10" s="87">
        <v>50</v>
      </c>
      <c r="D10" s="87">
        <v>50</v>
      </c>
      <c r="E10" s="87">
        <v>35</v>
      </c>
      <c r="F10" s="87">
        <v>2</v>
      </c>
      <c r="G10" s="87">
        <v>100</v>
      </c>
      <c r="H10" s="121">
        <f t="shared" ref="H10:H15" si="0">(C10+D10)*E10*0.00000785*2</f>
        <v>5.4949999999999999E-2</v>
      </c>
      <c r="I10" s="88">
        <v>3.6379999999999999</v>
      </c>
    </row>
    <row r="11" spans="1:9" ht="21.95" customHeight="1">
      <c r="A11" s="141"/>
      <c r="B11" s="86" t="s">
        <v>309</v>
      </c>
      <c r="C11" s="87">
        <v>70</v>
      </c>
      <c r="D11" s="87">
        <v>70</v>
      </c>
      <c r="E11" s="87">
        <v>55</v>
      </c>
      <c r="F11" s="87">
        <v>2</v>
      </c>
      <c r="G11" s="87">
        <v>50</v>
      </c>
      <c r="H11" s="121">
        <f t="shared" si="0"/>
        <v>0.12088999999999998</v>
      </c>
      <c r="I11" s="88">
        <v>7.7040000000000006</v>
      </c>
    </row>
    <row r="12" spans="1:9" ht="21.95" customHeight="1">
      <c r="A12" s="141"/>
      <c r="B12" s="86" t="s">
        <v>310</v>
      </c>
      <c r="C12" s="87">
        <v>90</v>
      </c>
      <c r="D12" s="87">
        <v>90</v>
      </c>
      <c r="E12" s="87">
        <v>40</v>
      </c>
      <c r="F12" s="87">
        <v>2</v>
      </c>
      <c r="G12" s="87">
        <v>50</v>
      </c>
      <c r="H12" s="121">
        <f t="shared" si="0"/>
        <v>0.11303999999999999</v>
      </c>
      <c r="I12" s="88">
        <v>7.49</v>
      </c>
    </row>
    <row r="13" spans="1:9" ht="21.95" customHeight="1">
      <c r="A13" s="141"/>
      <c r="B13" s="86" t="s">
        <v>311</v>
      </c>
      <c r="C13" s="87">
        <v>90</v>
      </c>
      <c r="D13" s="87">
        <v>90</v>
      </c>
      <c r="E13" s="87">
        <v>65</v>
      </c>
      <c r="F13" s="87">
        <v>2</v>
      </c>
      <c r="G13" s="87">
        <v>50</v>
      </c>
      <c r="H13" s="121">
        <f t="shared" si="0"/>
        <v>0.18368999999999999</v>
      </c>
      <c r="I13" s="88">
        <v>11.449</v>
      </c>
    </row>
    <row r="14" spans="1:9" ht="21.95" customHeight="1">
      <c r="A14" s="141"/>
      <c r="B14" s="86" t="s">
        <v>312</v>
      </c>
      <c r="C14" s="87">
        <v>105</v>
      </c>
      <c r="D14" s="87">
        <v>105</v>
      </c>
      <c r="E14" s="87">
        <v>90</v>
      </c>
      <c r="F14" s="87">
        <v>2</v>
      </c>
      <c r="G14" s="87">
        <v>25</v>
      </c>
      <c r="H14" s="121">
        <f t="shared" si="0"/>
        <v>0.29672999999999999</v>
      </c>
      <c r="I14" s="88">
        <v>17.494500000000002</v>
      </c>
    </row>
    <row r="15" spans="1:9" ht="21.95" customHeight="1">
      <c r="A15" s="142"/>
      <c r="B15" s="86" t="s">
        <v>313</v>
      </c>
      <c r="C15" s="87">
        <v>130</v>
      </c>
      <c r="D15" s="87">
        <v>130</v>
      </c>
      <c r="E15" s="87">
        <v>100</v>
      </c>
      <c r="F15" s="87">
        <v>2</v>
      </c>
      <c r="G15" s="87">
        <v>25</v>
      </c>
      <c r="H15" s="121">
        <f t="shared" si="0"/>
        <v>0.40819999999999995</v>
      </c>
      <c r="I15" s="88">
        <v>30.495000000000001</v>
      </c>
    </row>
    <row r="16" spans="1:9" ht="21.95" customHeight="1">
      <c r="A16" s="143" t="s">
        <v>314</v>
      </c>
      <c r="B16" s="144"/>
      <c r="C16" s="144"/>
      <c r="D16" s="144"/>
      <c r="E16" s="144"/>
      <c r="F16" s="144"/>
      <c r="G16" s="144"/>
      <c r="H16" s="144"/>
      <c r="I16" s="145"/>
    </row>
    <row r="17" spans="1:9" ht="21.95" customHeight="1">
      <c r="A17" s="140"/>
      <c r="B17" s="83" t="s">
        <v>0</v>
      </c>
      <c r="C17" s="83" t="s">
        <v>3</v>
      </c>
      <c r="D17" s="83" t="s">
        <v>2</v>
      </c>
      <c r="E17" s="83" t="s">
        <v>1</v>
      </c>
      <c r="F17" s="84" t="s">
        <v>5</v>
      </c>
      <c r="G17" s="83" t="s">
        <v>4</v>
      </c>
      <c r="H17" s="120" t="s">
        <v>307</v>
      </c>
      <c r="I17" s="85" t="s">
        <v>212</v>
      </c>
    </row>
    <row r="18" spans="1:9" ht="21.95" customHeight="1">
      <c r="A18" s="141"/>
      <c r="B18" s="86" t="s">
        <v>315</v>
      </c>
      <c r="C18" s="87">
        <v>50</v>
      </c>
      <c r="D18" s="87">
        <v>50</v>
      </c>
      <c r="E18" s="87">
        <v>35</v>
      </c>
      <c r="F18" s="87">
        <v>2</v>
      </c>
      <c r="G18" s="87">
        <v>100</v>
      </c>
      <c r="H18" s="121">
        <f t="shared" ref="H18:H23" si="1">(C18+D18)*E18*0.00000785*2</f>
        <v>5.4949999999999999E-2</v>
      </c>
      <c r="I18" s="88">
        <v>3.6379999999999999</v>
      </c>
    </row>
    <row r="19" spans="1:9" ht="21.95" customHeight="1">
      <c r="A19" s="141"/>
      <c r="B19" s="86" t="s">
        <v>316</v>
      </c>
      <c r="C19" s="87">
        <v>70</v>
      </c>
      <c r="D19" s="87">
        <v>70</v>
      </c>
      <c r="E19" s="87">
        <v>55</v>
      </c>
      <c r="F19" s="87">
        <v>2</v>
      </c>
      <c r="G19" s="87">
        <v>50</v>
      </c>
      <c r="H19" s="121">
        <f t="shared" si="1"/>
        <v>0.12088999999999998</v>
      </c>
      <c r="I19" s="88">
        <v>7.7040000000000006</v>
      </c>
    </row>
    <row r="20" spans="1:9" ht="21.95" customHeight="1">
      <c r="A20" s="141"/>
      <c r="B20" s="86" t="s">
        <v>317</v>
      </c>
      <c r="C20" s="87">
        <v>90</v>
      </c>
      <c r="D20" s="87">
        <v>90</v>
      </c>
      <c r="E20" s="87">
        <v>40</v>
      </c>
      <c r="F20" s="87">
        <v>2</v>
      </c>
      <c r="G20" s="87">
        <v>50</v>
      </c>
      <c r="H20" s="121">
        <f t="shared" si="1"/>
        <v>0.11303999999999999</v>
      </c>
      <c r="I20" s="88">
        <v>7.49</v>
      </c>
    </row>
    <row r="21" spans="1:9" ht="21.95" customHeight="1">
      <c r="A21" s="141"/>
      <c r="B21" s="86" t="s">
        <v>318</v>
      </c>
      <c r="C21" s="87">
        <v>90</v>
      </c>
      <c r="D21" s="87">
        <v>90</v>
      </c>
      <c r="E21" s="87">
        <v>65</v>
      </c>
      <c r="F21" s="87">
        <v>2</v>
      </c>
      <c r="G21" s="87">
        <v>50</v>
      </c>
      <c r="H21" s="121">
        <f t="shared" si="1"/>
        <v>0.18368999999999999</v>
      </c>
      <c r="I21" s="88">
        <v>11.449</v>
      </c>
    </row>
    <row r="22" spans="1:9" ht="21.95" customHeight="1">
      <c r="A22" s="141"/>
      <c r="B22" s="86" t="s">
        <v>319</v>
      </c>
      <c r="C22" s="87">
        <v>105</v>
      </c>
      <c r="D22" s="87">
        <v>105</v>
      </c>
      <c r="E22" s="87">
        <v>90</v>
      </c>
      <c r="F22" s="87">
        <v>2</v>
      </c>
      <c r="G22" s="87">
        <v>25</v>
      </c>
      <c r="H22" s="121">
        <f t="shared" si="1"/>
        <v>0.29672999999999999</v>
      </c>
      <c r="I22" s="88">
        <v>17.494500000000002</v>
      </c>
    </row>
    <row r="23" spans="1:9" ht="21.95" customHeight="1">
      <c r="A23" s="142"/>
      <c r="B23" s="86" t="s">
        <v>320</v>
      </c>
      <c r="C23" s="87">
        <v>130</v>
      </c>
      <c r="D23" s="87">
        <v>130</v>
      </c>
      <c r="E23" s="87">
        <v>100</v>
      </c>
      <c r="F23" s="87">
        <v>2</v>
      </c>
      <c r="G23" s="87">
        <v>25</v>
      </c>
      <c r="H23" s="121">
        <f t="shared" si="1"/>
        <v>0.40819999999999995</v>
      </c>
      <c r="I23" s="88">
        <v>30.495000000000001</v>
      </c>
    </row>
    <row r="24" spans="1:9" ht="21.95" customHeight="1">
      <c r="A24" s="143" t="s">
        <v>321</v>
      </c>
      <c r="B24" s="144"/>
      <c r="C24" s="144"/>
      <c r="D24" s="144"/>
      <c r="E24" s="144"/>
      <c r="F24" s="144"/>
      <c r="G24" s="144"/>
      <c r="H24" s="144"/>
      <c r="I24" s="145"/>
    </row>
    <row r="25" spans="1:9" ht="21.95" customHeight="1">
      <c r="A25" s="140"/>
      <c r="B25" s="83" t="s">
        <v>0</v>
      </c>
      <c r="C25" s="83" t="s">
        <v>3</v>
      </c>
      <c r="D25" s="83" t="s">
        <v>2</v>
      </c>
      <c r="E25" s="83" t="s">
        <v>1</v>
      </c>
      <c r="F25" s="89" t="s">
        <v>5</v>
      </c>
      <c r="G25" s="83" t="s">
        <v>4</v>
      </c>
      <c r="H25" s="122" t="s">
        <v>307</v>
      </c>
      <c r="I25" s="83" t="s">
        <v>212</v>
      </c>
    </row>
    <row r="26" spans="1:9" ht="21.95" customHeight="1">
      <c r="A26" s="141"/>
      <c r="B26" s="86" t="s">
        <v>322</v>
      </c>
      <c r="C26" s="90">
        <v>100</v>
      </c>
      <c r="D26" s="90"/>
      <c r="E26" s="90">
        <v>35</v>
      </c>
      <c r="F26" s="86">
        <v>2</v>
      </c>
      <c r="G26" s="86">
        <v>100</v>
      </c>
      <c r="H26" s="121">
        <f>(C26+D26)*E26*0.00000785*2</f>
        <v>5.4949999999999999E-2</v>
      </c>
      <c r="I26" s="88">
        <v>3.6379999999999999</v>
      </c>
    </row>
    <row r="27" spans="1:9" ht="21.95" customHeight="1">
      <c r="A27" s="141"/>
      <c r="B27" s="86" t="s">
        <v>323</v>
      </c>
      <c r="C27" s="90">
        <v>140</v>
      </c>
      <c r="D27" s="90"/>
      <c r="E27" s="90">
        <v>55</v>
      </c>
      <c r="F27" s="86">
        <v>2</v>
      </c>
      <c r="G27" s="86">
        <v>50</v>
      </c>
      <c r="H27" s="121">
        <f>(C27+D27)*E27*0.00000785*2</f>
        <v>0.12088999999999998</v>
      </c>
      <c r="I27" s="88">
        <v>7.7040000000000006</v>
      </c>
    </row>
    <row r="28" spans="1:9" ht="21.95" customHeight="1">
      <c r="A28" s="141"/>
      <c r="B28" s="86" t="s">
        <v>324</v>
      </c>
      <c r="C28" s="90">
        <v>180</v>
      </c>
      <c r="D28" s="90"/>
      <c r="E28" s="90">
        <v>40</v>
      </c>
      <c r="F28" s="86">
        <v>2</v>
      </c>
      <c r="G28" s="86">
        <v>50</v>
      </c>
      <c r="H28" s="121">
        <f>(C28+D28)*E28*0.00000785*2</f>
        <v>0.11303999999999999</v>
      </c>
      <c r="I28" s="88">
        <v>7.49</v>
      </c>
    </row>
    <row r="29" spans="1:9" ht="21.95" customHeight="1">
      <c r="A29" s="141"/>
      <c r="B29" s="86" t="s">
        <v>325</v>
      </c>
      <c r="C29" s="90">
        <v>180</v>
      </c>
      <c r="D29" s="90"/>
      <c r="E29" s="90">
        <v>65</v>
      </c>
      <c r="F29" s="86">
        <v>2</v>
      </c>
      <c r="G29" s="86">
        <v>25</v>
      </c>
      <c r="H29" s="121">
        <f>(C29+D29)*E29*0.00000785*2</f>
        <v>0.18368999999999999</v>
      </c>
      <c r="I29" s="88">
        <v>11.449</v>
      </c>
    </row>
    <row r="30" spans="1:9" ht="21.95" customHeight="1">
      <c r="A30" s="142"/>
      <c r="B30" s="86" t="s">
        <v>326</v>
      </c>
      <c r="C30" s="90">
        <v>210</v>
      </c>
      <c r="D30" s="90"/>
      <c r="E30" s="90">
        <v>90</v>
      </c>
      <c r="F30" s="86">
        <v>2</v>
      </c>
      <c r="G30" s="86">
        <v>25</v>
      </c>
      <c r="H30" s="121">
        <f>(C30+D30)*E30*0.00000785*2</f>
        <v>0.29672999999999999</v>
      </c>
      <c r="I30" s="88">
        <v>17.976000000000003</v>
      </c>
    </row>
    <row r="31" spans="1:9" ht="21.95" customHeight="1">
      <c r="A31" s="143" t="s">
        <v>327</v>
      </c>
      <c r="B31" s="144"/>
      <c r="C31" s="144"/>
      <c r="D31" s="144"/>
      <c r="E31" s="144"/>
      <c r="F31" s="144"/>
      <c r="G31" s="144"/>
      <c r="H31" s="144"/>
      <c r="I31" s="145"/>
    </row>
    <row r="32" spans="1:9" ht="21.95" customHeight="1">
      <c r="A32" s="140"/>
      <c r="B32" s="83" t="s">
        <v>0</v>
      </c>
      <c r="C32" s="83" t="s">
        <v>3</v>
      </c>
      <c r="D32" s="83" t="s">
        <v>2</v>
      </c>
      <c r="E32" s="83" t="s">
        <v>1</v>
      </c>
      <c r="F32" s="84" t="s">
        <v>5</v>
      </c>
      <c r="G32" s="83" t="s">
        <v>4</v>
      </c>
      <c r="H32" s="120" t="s">
        <v>307</v>
      </c>
      <c r="I32" s="85" t="s">
        <v>212</v>
      </c>
    </row>
    <row r="33" spans="1:9" ht="21.95" customHeight="1">
      <c r="A33" s="141"/>
      <c r="B33" s="86" t="s">
        <v>328</v>
      </c>
      <c r="C33" s="91">
        <v>50</v>
      </c>
      <c r="D33" s="91">
        <v>50</v>
      </c>
      <c r="E33" s="91">
        <v>35</v>
      </c>
      <c r="F33" s="91">
        <v>2</v>
      </c>
      <c r="G33" s="87">
        <v>100</v>
      </c>
      <c r="H33" s="121">
        <f>(C33+D33)*E33*0.00000785*2</f>
        <v>5.4949999999999999E-2</v>
      </c>
      <c r="I33" s="92">
        <v>4.4940000000000007</v>
      </c>
    </row>
    <row r="34" spans="1:9" ht="21.95" customHeight="1">
      <c r="A34" s="141"/>
      <c r="B34" s="86" t="s">
        <v>329</v>
      </c>
      <c r="C34" s="91">
        <v>70</v>
      </c>
      <c r="D34" s="91">
        <v>70</v>
      </c>
      <c r="E34" s="91">
        <v>55</v>
      </c>
      <c r="F34" s="91">
        <v>2</v>
      </c>
      <c r="G34" s="87">
        <v>50</v>
      </c>
      <c r="H34" s="121">
        <f>(C34+D34)*E34*0.00000785*2</f>
        <v>0.12088999999999998</v>
      </c>
      <c r="I34" s="92">
        <v>8.9880000000000013</v>
      </c>
    </row>
    <row r="35" spans="1:9" ht="21.95" customHeight="1">
      <c r="A35" s="141"/>
      <c r="B35" s="86" t="s">
        <v>330</v>
      </c>
      <c r="C35" s="91">
        <v>90</v>
      </c>
      <c r="D35" s="91">
        <v>90</v>
      </c>
      <c r="E35" s="91">
        <v>40</v>
      </c>
      <c r="F35" s="91">
        <v>2</v>
      </c>
      <c r="G35" s="87">
        <v>50</v>
      </c>
      <c r="H35" s="121">
        <f>(C35+D35)*E35*0.00000785*2</f>
        <v>0.11303999999999999</v>
      </c>
      <c r="I35" s="92">
        <v>8.7739999999999991</v>
      </c>
    </row>
    <row r="36" spans="1:9" ht="21.95" customHeight="1">
      <c r="A36" s="141"/>
      <c r="B36" s="86" t="s">
        <v>331</v>
      </c>
      <c r="C36" s="91">
        <v>90</v>
      </c>
      <c r="D36" s="91">
        <v>90</v>
      </c>
      <c r="E36" s="91">
        <v>65</v>
      </c>
      <c r="F36" s="91">
        <v>2</v>
      </c>
      <c r="G36" s="87">
        <v>50</v>
      </c>
      <c r="H36" s="121">
        <f>(C36+D36)*E36*0.00000785*2</f>
        <v>0.18368999999999999</v>
      </c>
      <c r="I36" s="92">
        <v>13.482000000000001</v>
      </c>
    </row>
    <row r="37" spans="1:9" ht="21.95" customHeight="1">
      <c r="A37" s="141"/>
      <c r="B37" s="86" t="s">
        <v>332</v>
      </c>
      <c r="C37" s="91">
        <v>105</v>
      </c>
      <c r="D37" s="91">
        <v>105</v>
      </c>
      <c r="E37" s="91">
        <v>90</v>
      </c>
      <c r="F37" s="91">
        <v>2</v>
      </c>
      <c r="G37" s="87">
        <v>25</v>
      </c>
      <c r="H37" s="121">
        <f>(C37+D37)*E37*0.00000785*2</f>
        <v>0.29672999999999999</v>
      </c>
      <c r="I37" s="92">
        <v>20.972000000000001</v>
      </c>
    </row>
    <row r="38" spans="1:9" ht="21.95" customHeight="1">
      <c r="A38" s="143" t="s">
        <v>333</v>
      </c>
      <c r="B38" s="144"/>
      <c r="C38" s="144"/>
      <c r="D38" s="144"/>
      <c r="E38" s="144"/>
      <c r="F38" s="144"/>
      <c r="G38" s="144"/>
      <c r="H38" s="144"/>
      <c r="I38" s="145"/>
    </row>
    <row r="39" spans="1:9" ht="21.95" customHeight="1">
      <c r="A39" s="140"/>
      <c r="B39" s="83" t="s">
        <v>0</v>
      </c>
      <c r="C39" s="83" t="s">
        <v>3</v>
      </c>
      <c r="D39" s="83" t="s">
        <v>2</v>
      </c>
      <c r="E39" s="83" t="s">
        <v>1</v>
      </c>
      <c r="F39" s="89" t="s">
        <v>5</v>
      </c>
      <c r="G39" s="83" t="s">
        <v>4</v>
      </c>
      <c r="H39" s="122" t="s">
        <v>307</v>
      </c>
      <c r="I39" s="83" t="s">
        <v>212</v>
      </c>
    </row>
    <row r="40" spans="1:9" ht="21.95" customHeight="1">
      <c r="A40" s="141"/>
      <c r="B40" s="95" t="s">
        <v>334</v>
      </c>
      <c r="C40" s="95">
        <v>35</v>
      </c>
      <c r="D40" s="95">
        <v>70</v>
      </c>
      <c r="E40" s="95">
        <v>55</v>
      </c>
      <c r="F40" s="95">
        <v>2</v>
      </c>
      <c r="G40" s="95">
        <v>100</v>
      </c>
      <c r="H40" s="121">
        <f>(C40*2+D40)*E40*0.00000785*2</f>
        <v>0.12088999999999998</v>
      </c>
      <c r="I40" s="88">
        <v>9.3732000000000006</v>
      </c>
    </row>
    <row r="41" spans="1:9" ht="21.95" customHeight="1">
      <c r="A41" s="141"/>
      <c r="B41" s="95" t="s">
        <v>335</v>
      </c>
      <c r="C41" s="95">
        <v>45</v>
      </c>
      <c r="D41" s="95">
        <v>90</v>
      </c>
      <c r="E41" s="95">
        <v>65</v>
      </c>
      <c r="F41" s="95">
        <v>2</v>
      </c>
      <c r="G41" s="95">
        <v>50</v>
      </c>
      <c r="H41" s="121">
        <f>(C41*2+D41)*E41*0.00000785*2</f>
        <v>0.18368999999999999</v>
      </c>
      <c r="I41" s="88">
        <v>14.059800000000001</v>
      </c>
    </row>
    <row r="42" spans="1:9" ht="21.95" customHeight="1">
      <c r="A42" s="142"/>
      <c r="B42" s="95" t="s">
        <v>336</v>
      </c>
      <c r="C42" s="95">
        <v>55</v>
      </c>
      <c r="D42" s="95">
        <v>105</v>
      </c>
      <c r="E42" s="95">
        <v>90</v>
      </c>
      <c r="F42" s="95">
        <v>2</v>
      </c>
      <c r="G42" s="95">
        <v>50</v>
      </c>
      <c r="H42" s="121">
        <f>(C42*2+D42)*E42*0.00000785*2</f>
        <v>0.30379499999999998</v>
      </c>
      <c r="I42" s="88">
        <v>21.870800000000003</v>
      </c>
    </row>
    <row r="43" spans="1:9" ht="21.95" customHeight="1">
      <c r="A43" s="143" t="s">
        <v>337</v>
      </c>
      <c r="B43" s="144"/>
      <c r="C43" s="144"/>
      <c r="D43" s="144"/>
      <c r="E43" s="144"/>
      <c r="F43" s="144"/>
      <c r="G43" s="144"/>
      <c r="H43" s="144"/>
      <c r="I43" s="145"/>
    </row>
    <row r="44" spans="1:9" ht="21.95" customHeight="1">
      <c r="A44" s="146"/>
      <c r="B44" s="83" t="s">
        <v>0</v>
      </c>
      <c r="C44" s="83" t="s">
        <v>3</v>
      </c>
      <c r="D44" s="83" t="s">
        <v>2</v>
      </c>
      <c r="E44" s="83" t="s">
        <v>1</v>
      </c>
      <c r="F44" s="89" t="s">
        <v>5</v>
      </c>
      <c r="G44" s="83" t="s">
        <v>4</v>
      </c>
      <c r="H44" s="122" t="s">
        <v>307</v>
      </c>
      <c r="I44" s="83" t="s">
        <v>212</v>
      </c>
    </row>
    <row r="45" spans="1:9" ht="21.95" customHeight="1">
      <c r="A45" s="147"/>
      <c r="B45" s="86" t="s">
        <v>338</v>
      </c>
      <c r="C45" s="87">
        <v>140</v>
      </c>
      <c r="D45" s="87">
        <v>40</v>
      </c>
      <c r="E45" s="87">
        <v>40</v>
      </c>
      <c r="F45" s="87">
        <v>2</v>
      </c>
      <c r="G45" s="87">
        <v>100</v>
      </c>
      <c r="H45" s="121">
        <f>(C45+D45)*E45*0.00000785*2</f>
        <v>0.11303999999999999</v>
      </c>
      <c r="I45" s="88">
        <v>8.4637000000000011</v>
      </c>
    </row>
    <row r="46" spans="1:9" ht="21.95" customHeight="1">
      <c r="A46" s="147"/>
      <c r="B46" s="86" t="s">
        <v>339</v>
      </c>
      <c r="C46" s="87">
        <v>105</v>
      </c>
      <c r="D46" s="87">
        <v>35</v>
      </c>
      <c r="E46" s="87">
        <v>55</v>
      </c>
      <c r="F46" s="87">
        <v>2</v>
      </c>
      <c r="G46" s="87">
        <v>50</v>
      </c>
      <c r="H46" s="121">
        <f>(C46+D46)*E46*0.00000785*2</f>
        <v>0.12088999999999998</v>
      </c>
      <c r="I46" s="88">
        <v>9.0522000000000009</v>
      </c>
    </row>
    <row r="47" spans="1:9" ht="21.95" customHeight="1">
      <c r="A47" s="147"/>
      <c r="B47" s="86" t="s">
        <v>340</v>
      </c>
      <c r="C47" s="87">
        <v>90</v>
      </c>
      <c r="D47" s="87">
        <v>50</v>
      </c>
      <c r="E47" s="87">
        <v>55</v>
      </c>
      <c r="F47" s="87">
        <v>2</v>
      </c>
      <c r="G47" s="87">
        <v>50</v>
      </c>
      <c r="H47" s="121">
        <f>(C47+D47)*E47*0.00000785*2</f>
        <v>0.12088999999999998</v>
      </c>
      <c r="I47" s="88">
        <v>9.0522000000000009</v>
      </c>
    </row>
    <row r="48" spans="1:9" ht="21.95" customHeight="1">
      <c r="A48" s="147"/>
      <c r="B48" s="86" t="s">
        <v>341</v>
      </c>
      <c r="C48" s="87">
        <v>130</v>
      </c>
      <c r="D48" s="87">
        <v>50</v>
      </c>
      <c r="E48" s="87">
        <v>65</v>
      </c>
      <c r="F48" s="87">
        <v>2</v>
      </c>
      <c r="G48" s="87">
        <v>50</v>
      </c>
      <c r="H48" s="121">
        <f>(C48+D48)*E48*0.00000785*2</f>
        <v>0.18368999999999999</v>
      </c>
      <c r="I48" s="88">
        <v>12.7651</v>
      </c>
    </row>
    <row r="49" spans="1:9" ht="21.95" customHeight="1">
      <c r="A49" s="149"/>
      <c r="B49" s="86" t="s">
        <v>342</v>
      </c>
      <c r="C49" s="87">
        <v>150</v>
      </c>
      <c r="D49" s="87">
        <v>60</v>
      </c>
      <c r="E49" s="87">
        <v>90</v>
      </c>
      <c r="F49" s="87">
        <v>2</v>
      </c>
      <c r="G49" s="87">
        <v>50</v>
      </c>
      <c r="H49" s="121">
        <f>(C49+D49)*E49*0.00000785*2</f>
        <v>0.29672999999999999</v>
      </c>
      <c r="I49" s="88">
        <v>20.629600000000003</v>
      </c>
    </row>
    <row r="50" spans="1:9" ht="18.95" customHeight="1">
      <c r="A50" s="143" t="s">
        <v>343</v>
      </c>
      <c r="B50" s="144"/>
      <c r="C50" s="144"/>
      <c r="D50" s="144"/>
      <c r="E50" s="144"/>
      <c r="F50" s="144"/>
      <c r="G50" s="144"/>
      <c r="H50" s="144"/>
      <c r="I50" s="145"/>
    </row>
    <row r="51" spans="1:9" ht="18.95" customHeight="1">
      <c r="A51" s="148"/>
      <c r="B51" s="83" t="s">
        <v>0</v>
      </c>
      <c r="C51" s="83" t="s">
        <v>3</v>
      </c>
      <c r="D51" s="83" t="s">
        <v>2</v>
      </c>
      <c r="E51" s="83" t="s">
        <v>1</v>
      </c>
      <c r="F51" s="89" t="s">
        <v>5</v>
      </c>
      <c r="G51" s="83" t="s">
        <v>4</v>
      </c>
      <c r="H51" s="122" t="s">
        <v>307</v>
      </c>
      <c r="I51" s="83" t="s">
        <v>212</v>
      </c>
    </row>
    <row r="52" spans="1:9" ht="18.95" customHeight="1">
      <c r="A52" s="148"/>
      <c r="B52" s="279" t="s">
        <v>344</v>
      </c>
      <c r="C52" s="87">
        <v>40</v>
      </c>
      <c r="D52" s="87">
        <v>40</v>
      </c>
      <c r="E52" s="87">
        <v>20</v>
      </c>
      <c r="F52" s="86">
        <v>2</v>
      </c>
      <c r="G52" s="86">
        <v>200</v>
      </c>
      <c r="H52" s="121">
        <f>(C52+D52)*E52*0.00000785*2</f>
        <v>2.5119999999999996E-2</v>
      </c>
      <c r="I52" s="88">
        <v>2.14</v>
      </c>
    </row>
    <row r="53" spans="1:9" ht="18.95" customHeight="1">
      <c r="A53" s="148"/>
      <c r="B53" s="279" t="s">
        <v>345</v>
      </c>
      <c r="C53" s="87">
        <v>40</v>
      </c>
      <c r="D53" s="87">
        <v>40</v>
      </c>
      <c r="E53" s="87">
        <v>30</v>
      </c>
      <c r="F53" s="86">
        <v>2</v>
      </c>
      <c r="G53" s="86">
        <v>200</v>
      </c>
      <c r="H53" s="121">
        <f>(C53+D53)*E53*0.00000785*2</f>
        <v>3.7679999999999998E-2</v>
      </c>
      <c r="I53" s="88">
        <v>3.21</v>
      </c>
    </row>
    <row r="54" spans="1:9" ht="18.95" customHeight="1">
      <c r="A54" s="148"/>
      <c r="B54" s="279" t="s">
        <v>346</v>
      </c>
      <c r="C54" s="87">
        <v>40</v>
      </c>
      <c r="D54" s="87">
        <v>40</v>
      </c>
      <c r="E54" s="87">
        <v>40</v>
      </c>
      <c r="F54" s="86">
        <v>2</v>
      </c>
      <c r="G54" s="86">
        <v>200</v>
      </c>
      <c r="H54" s="121">
        <f>(C54+D54)*E54*0.00000785*2</f>
        <v>5.0239999999999993E-2</v>
      </c>
      <c r="I54" s="88">
        <v>3.5952000000000002</v>
      </c>
    </row>
    <row r="55" spans="1:9" ht="18.95" customHeight="1">
      <c r="A55" s="148"/>
      <c r="B55" s="279" t="s">
        <v>347</v>
      </c>
      <c r="C55" s="87">
        <v>40</v>
      </c>
      <c r="D55" s="87">
        <v>40</v>
      </c>
      <c r="E55" s="87">
        <v>50</v>
      </c>
      <c r="F55" s="86">
        <v>2</v>
      </c>
      <c r="G55" s="86">
        <v>200</v>
      </c>
      <c r="H55" s="121">
        <f t="shared" ref="H55:H108" si="2">(C55+D55)*E55*0.00000785*2</f>
        <v>6.2799999999999995E-2</v>
      </c>
      <c r="I55" s="88">
        <v>4.4940000000000007</v>
      </c>
    </row>
    <row r="56" spans="1:9" ht="18.95" customHeight="1">
      <c r="A56" s="148"/>
      <c r="B56" s="279" t="s">
        <v>348</v>
      </c>
      <c r="C56" s="87">
        <v>40</v>
      </c>
      <c r="D56" s="87">
        <v>40</v>
      </c>
      <c r="E56" s="87">
        <v>60</v>
      </c>
      <c r="F56" s="86">
        <v>2</v>
      </c>
      <c r="G56" s="86">
        <v>200</v>
      </c>
      <c r="H56" s="121">
        <f t="shared" si="2"/>
        <v>7.5359999999999996E-2</v>
      </c>
      <c r="I56" s="88">
        <v>5.3928000000000003</v>
      </c>
    </row>
    <row r="57" spans="1:9" ht="18.95" customHeight="1">
      <c r="A57" s="148"/>
      <c r="B57" s="279" t="s">
        <v>349</v>
      </c>
      <c r="C57" s="87">
        <v>40</v>
      </c>
      <c r="D57" s="87">
        <v>40</v>
      </c>
      <c r="E57" s="87">
        <v>80</v>
      </c>
      <c r="F57" s="86">
        <v>2</v>
      </c>
      <c r="G57" s="86">
        <v>100</v>
      </c>
      <c r="H57" s="121">
        <f t="shared" si="2"/>
        <v>0.10047999999999999</v>
      </c>
      <c r="I57" s="88">
        <v>7.2011000000000012</v>
      </c>
    </row>
    <row r="58" spans="1:9" ht="18.95" customHeight="1">
      <c r="A58" s="148"/>
      <c r="B58" s="279" t="s">
        <v>350</v>
      </c>
      <c r="C58" s="87">
        <v>40</v>
      </c>
      <c r="D58" s="87">
        <v>40</v>
      </c>
      <c r="E58" s="87">
        <v>100</v>
      </c>
      <c r="F58" s="86">
        <v>2</v>
      </c>
      <c r="G58" s="86">
        <v>100</v>
      </c>
      <c r="H58" s="121">
        <f t="shared" si="2"/>
        <v>0.12559999999999999</v>
      </c>
      <c r="I58" s="88">
        <v>8.9987000000000013</v>
      </c>
    </row>
    <row r="59" spans="1:9" ht="18.95" customHeight="1">
      <c r="A59" s="148"/>
      <c r="B59" s="279" t="s">
        <v>351</v>
      </c>
      <c r="C59" s="87">
        <v>40</v>
      </c>
      <c r="D59" s="87">
        <v>40</v>
      </c>
      <c r="E59" s="87">
        <v>120</v>
      </c>
      <c r="F59" s="86">
        <v>2</v>
      </c>
      <c r="G59" s="86">
        <v>100</v>
      </c>
      <c r="H59" s="121">
        <f t="shared" si="2"/>
        <v>0.15071999999999999</v>
      </c>
      <c r="I59" s="88">
        <v>10.7963</v>
      </c>
    </row>
    <row r="60" spans="1:9" ht="18.95" customHeight="1">
      <c r="A60" s="148"/>
      <c r="B60" s="279" t="s">
        <v>352</v>
      </c>
      <c r="C60" s="87">
        <v>40</v>
      </c>
      <c r="D60" s="87">
        <v>40</v>
      </c>
      <c r="E60" s="87">
        <v>140</v>
      </c>
      <c r="F60" s="86">
        <v>2</v>
      </c>
      <c r="G60" s="86">
        <v>100</v>
      </c>
      <c r="H60" s="121">
        <f t="shared" si="2"/>
        <v>0.17584</v>
      </c>
      <c r="I60" s="88">
        <v>12.6046</v>
      </c>
    </row>
    <row r="61" spans="1:9" ht="18.95" customHeight="1">
      <c r="A61" s="148"/>
      <c r="B61" s="279" t="s">
        <v>353</v>
      </c>
      <c r="C61" s="87">
        <v>40</v>
      </c>
      <c r="D61" s="87">
        <v>40</v>
      </c>
      <c r="E61" s="87">
        <v>160</v>
      </c>
      <c r="F61" s="86">
        <v>2</v>
      </c>
      <c r="G61" s="86">
        <v>100</v>
      </c>
      <c r="H61" s="121">
        <f t="shared" si="2"/>
        <v>0.20095999999999997</v>
      </c>
      <c r="I61" s="88">
        <v>14.402200000000002</v>
      </c>
    </row>
    <row r="62" spans="1:9" ht="18.95" customHeight="1">
      <c r="A62" s="148"/>
      <c r="B62" s="279" t="s">
        <v>354</v>
      </c>
      <c r="C62" s="87">
        <v>40</v>
      </c>
      <c r="D62" s="87">
        <v>40</v>
      </c>
      <c r="E62" s="87">
        <v>200</v>
      </c>
      <c r="F62" s="86">
        <v>2</v>
      </c>
      <c r="G62" s="86">
        <v>50</v>
      </c>
      <c r="H62" s="121">
        <f t="shared" si="2"/>
        <v>0.25119999999999998</v>
      </c>
      <c r="I62" s="88">
        <v>18.008099999999999</v>
      </c>
    </row>
    <row r="63" spans="1:9" ht="18.95" customHeight="1">
      <c r="A63" s="148"/>
      <c r="B63" s="279" t="s">
        <v>355</v>
      </c>
      <c r="C63" s="87">
        <v>40</v>
      </c>
      <c r="D63" s="87">
        <v>40</v>
      </c>
      <c r="E63" s="87">
        <v>240</v>
      </c>
      <c r="F63" s="86">
        <v>2</v>
      </c>
      <c r="G63" s="86">
        <v>25</v>
      </c>
      <c r="H63" s="121">
        <f t="shared" si="2"/>
        <v>0.30143999999999999</v>
      </c>
      <c r="I63" s="88">
        <v>21.603300000000004</v>
      </c>
    </row>
    <row r="64" spans="1:9" ht="18.95" customHeight="1">
      <c r="A64" s="148"/>
      <c r="B64" s="279" t="s">
        <v>356</v>
      </c>
      <c r="C64" s="87">
        <v>40</v>
      </c>
      <c r="D64" s="87">
        <v>40</v>
      </c>
      <c r="E64" s="87">
        <v>300</v>
      </c>
      <c r="F64" s="86">
        <v>2</v>
      </c>
      <c r="G64" s="86">
        <v>20</v>
      </c>
      <c r="H64" s="121">
        <f t="shared" si="2"/>
        <v>0.37679999999999997</v>
      </c>
      <c r="I64" s="88">
        <v>27.006799999999998</v>
      </c>
    </row>
    <row r="65" spans="1:9" ht="18.95" customHeight="1">
      <c r="A65" s="148"/>
      <c r="B65" s="279" t="s">
        <v>357</v>
      </c>
      <c r="C65" s="87">
        <v>50</v>
      </c>
      <c r="D65" s="87">
        <v>50</v>
      </c>
      <c r="E65" s="87">
        <v>40</v>
      </c>
      <c r="F65" s="86">
        <v>2</v>
      </c>
      <c r="G65" s="86">
        <v>200</v>
      </c>
      <c r="H65" s="121">
        <f t="shared" si="2"/>
        <v>6.2799999999999995E-2</v>
      </c>
      <c r="I65" s="88">
        <v>4.4940000000000007</v>
      </c>
    </row>
    <row r="66" spans="1:9" ht="18.95" customHeight="1">
      <c r="A66" s="148"/>
      <c r="B66" s="279" t="s">
        <v>358</v>
      </c>
      <c r="C66" s="87">
        <v>50</v>
      </c>
      <c r="D66" s="87">
        <v>50</v>
      </c>
      <c r="E66" s="87">
        <v>50</v>
      </c>
      <c r="F66" s="86">
        <v>2</v>
      </c>
      <c r="G66" s="86">
        <v>200</v>
      </c>
      <c r="H66" s="121">
        <f t="shared" si="2"/>
        <v>7.85E-2</v>
      </c>
      <c r="I66" s="88">
        <v>5.6175000000000006</v>
      </c>
    </row>
    <row r="67" spans="1:9" ht="18.95" customHeight="1">
      <c r="A67" s="148"/>
      <c r="B67" s="279" t="s">
        <v>359</v>
      </c>
      <c r="C67" s="87">
        <v>50</v>
      </c>
      <c r="D67" s="87">
        <v>50</v>
      </c>
      <c r="E67" s="87">
        <v>60</v>
      </c>
      <c r="F67" s="86">
        <v>2</v>
      </c>
      <c r="G67" s="86">
        <v>100</v>
      </c>
      <c r="H67" s="121">
        <f t="shared" si="2"/>
        <v>9.4199999999999992E-2</v>
      </c>
      <c r="I67" s="88">
        <v>6.7516999999999996</v>
      </c>
    </row>
    <row r="68" spans="1:9" ht="18.95" customHeight="1">
      <c r="A68" s="148"/>
      <c r="B68" s="279" t="s">
        <v>360</v>
      </c>
      <c r="C68" s="87">
        <v>50</v>
      </c>
      <c r="D68" s="87">
        <v>50</v>
      </c>
      <c r="E68" s="87">
        <v>80</v>
      </c>
      <c r="F68" s="86">
        <v>2</v>
      </c>
      <c r="G68" s="86">
        <v>100</v>
      </c>
      <c r="H68" s="121">
        <f t="shared" si="2"/>
        <v>0.12559999999999999</v>
      </c>
      <c r="I68" s="88">
        <v>8.9987000000000013</v>
      </c>
    </row>
    <row r="69" spans="1:9" ht="18.95" customHeight="1">
      <c r="A69" s="146"/>
      <c r="B69" s="279" t="s">
        <v>361</v>
      </c>
      <c r="C69" s="87">
        <v>50</v>
      </c>
      <c r="D69" s="87">
        <v>50</v>
      </c>
      <c r="E69" s="87">
        <v>100</v>
      </c>
      <c r="F69" s="86">
        <v>2</v>
      </c>
      <c r="G69" s="86">
        <v>100</v>
      </c>
      <c r="H69" s="121">
        <f t="shared" si="2"/>
        <v>0.157</v>
      </c>
      <c r="I69" s="88">
        <v>11.245700000000001</v>
      </c>
    </row>
    <row r="70" spans="1:9" ht="18.95" customHeight="1">
      <c r="A70" s="147"/>
      <c r="B70" s="280" t="s">
        <v>362</v>
      </c>
      <c r="C70" s="94">
        <v>50</v>
      </c>
      <c r="D70" s="94">
        <v>50</v>
      </c>
      <c r="E70" s="94">
        <v>140</v>
      </c>
      <c r="F70" s="93">
        <v>2</v>
      </c>
      <c r="G70" s="93">
        <v>100</v>
      </c>
      <c r="H70" s="121">
        <f t="shared" si="2"/>
        <v>0.2198</v>
      </c>
      <c r="I70" s="96">
        <v>17.633600000000001</v>
      </c>
    </row>
    <row r="71" spans="1:9" ht="18.95" customHeight="1">
      <c r="A71" s="147"/>
      <c r="B71" s="280" t="s">
        <v>363</v>
      </c>
      <c r="C71" s="94">
        <v>50</v>
      </c>
      <c r="D71" s="94">
        <v>50</v>
      </c>
      <c r="E71" s="94">
        <v>160</v>
      </c>
      <c r="F71" s="93">
        <v>2</v>
      </c>
      <c r="G71" s="93">
        <v>100</v>
      </c>
      <c r="H71" s="121">
        <f t="shared" si="2"/>
        <v>0.25119999999999998</v>
      </c>
      <c r="I71" s="96">
        <v>20.158799999999999</v>
      </c>
    </row>
    <row r="72" spans="1:9" ht="18.95" customHeight="1">
      <c r="A72" s="147"/>
      <c r="B72" s="280" t="s">
        <v>364</v>
      </c>
      <c r="C72" s="94">
        <v>50</v>
      </c>
      <c r="D72" s="94">
        <v>50</v>
      </c>
      <c r="E72" s="94">
        <v>200</v>
      </c>
      <c r="F72" s="93">
        <v>2</v>
      </c>
      <c r="G72" s="93">
        <v>25</v>
      </c>
      <c r="H72" s="121">
        <f t="shared" si="2"/>
        <v>0.314</v>
      </c>
      <c r="I72" s="96">
        <v>25.198500000000003</v>
      </c>
    </row>
    <row r="73" spans="1:9" ht="18.95" customHeight="1">
      <c r="A73" s="147"/>
      <c r="B73" s="280" t="s">
        <v>365</v>
      </c>
      <c r="C73" s="94">
        <v>50</v>
      </c>
      <c r="D73" s="94">
        <v>50</v>
      </c>
      <c r="E73" s="94">
        <v>300</v>
      </c>
      <c r="F73" s="93">
        <v>2</v>
      </c>
      <c r="G73" s="93">
        <v>20</v>
      </c>
      <c r="H73" s="121">
        <f t="shared" si="2"/>
        <v>0.47099999999999997</v>
      </c>
      <c r="I73" s="96">
        <v>37.792400000000001</v>
      </c>
    </row>
    <row r="74" spans="1:9" ht="18.95" customHeight="1">
      <c r="A74" s="147"/>
      <c r="B74" s="279" t="s">
        <v>366</v>
      </c>
      <c r="C74" s="87">
        <v>60</v>
      </c>
      <c r="D74" s="87">
        <v>60</v>
      </c>
      <c r="E74" s="87">
        <v>40</v>
      </c>
      <c r="F74" s="86">
        <v>2</v>
      </c>
      <c r="G74" s="86">
        <v>150</v>
      </c>
      <c r="H74" s="121">
        <f t="shared" si="2"/>
        <v>7.5359999999999996E-2</v>
      </c>
      <c r="I74" s="88">
        <v>5.3928000000000003</v>
      </c>
    </row>
    <row r="75" spans="1:9" ht="18.95" customHeight="1">
      <c r="A75" s="147"/>
      <c r="B75" s="279" t="s">
        <v>367</v>
      </c>
      <c r="C75" s="87">
        <v>60</v>
      </c>
      <c r="D75" s="87">
        <v>60</v>
      </c>
      <c r="E75" s="87">
        <v>50</v>
      </c>
      <c r="F75" s="86">
        <v>2</v>
      </c>
      <c r="G75" s="86">
        <v>100</v>
      </c>
      <c r="H75" s="121">
        <f t="shared" si="2"/>
        <v>9.4199999999999992E-2</v>
      </c>
      <c r="I75" s="88">
        <v>6.7516999999999996</v>
      </c>
    </row>
    <row r="76" spans="1:9" ht="18.95" customHeight="1">
      <c r="A76" s="147"/>
      <c r="B76" s="279" t="s">
        <v>368</v>
      </c>
      <c r="C76" s="87">
        <v>60</v>
      </c>
      <c r="D76" s="87">
        <v>60</v>
      </c>
      <c r="E76" s="87">
        <v>60</v>
      </c>
      <c r="F76" s="86">
        <v>2</v>
      </c>
      <c r="G76" s="86">
        <v>75</v>
      </c>
      <c r="H76" s="121">
        <f t="shared" si="2"/>
        <v>0.11303999999999999</v>
      </c>
      <c r="I76" s="88">
        <v>8.0999000000000017</v>
      </c>
    </row>
    <row r="77" spans="1:9" ht="18.95" customHeight="1">
      <c r="A77" s="147"/>
      <c r="B77" s="279" t="s">
        <v>369</v>
      </c>
      <c r="C77" s="87">
        <v>60</v>
      </c>
      <c r="D77" s="87">
        <v>60</v>
      </c>
      <c r="E77" s="87">
        <v>80</v>
      </c>
      <c r="F77" s="86">
        <v>2</v>
      </c>
      <c r="G77" s="86">
        <v>100</v>
      </c>
      <c r="H77" s="121">
        <f t="shared" si="2"/>
        <v>0.15071999999999999</v>
      </c>
      <c r="I77" s="88">
        <v>10.7963</v>
      </c>
    </row>
    <row r="78" spans="1:9" ht="18.95" customHeight="1">
      <c r="A78" s="147"/>
      <c r="B78" s="279" t="s">
        <v>370</v>
      </c>
      <c r="C78" s="87">
        <v>60</v>
      </c>
      <c r="D78" s="87">
        <v>60</v>
      </c>
      <c r="E78" s="87">
        <v>100</v>
      </c>
      <c r="F78" s="86">
        <v>2</v>
      </c>
      <c r="G78" s="86">
        <v>75</v>
      </c>
      <c r="H78" s="121">
        <f t="shared" si="2"/>
        <v>0.18839999999999998</v>
      </c>
      <c r="I78" s="88">
        <v>13.503399999999999</v>
      </c>
    </row>
    <row r="79" spans="1:9" ht="18.95" customHeight="1">
      <c r="A79" s="147"/>
      <c r="B79" s="280" t="s">
        <v>371</v>
      </c>
      <c r="C79" s="94">
        <v>60</v>
      </c>
      <c r="D79" s="94">
        <v>60</v>
      </c>
      <c r="E79" s="94">
        <v>120</v>
      </c>
      <c r="F79" s="93">
        <v>2</v>
      </c>
      <c r="G79" s="93">
        <v>50</v>
      </c>
      <c r="H79" s="121">
        <f t="shared" si="2"/>
        <v>0.22607999999999998</v>
      </c>
      <c r="I79" s="96">
        <v>17.655000000000001</v>
      </c>
    </row>
    <row r="80" spans="1:9" ht="18.95" customHeight="1">
      <c r="A80" s="147"/>
      <c r="B80" s="280" t="s">
        <v>372</v>
      </c>
      <c r="C80" s="94">
        <v>60</v>
      </c>
      <c r="D80" s="94">
        <v>60</v>
      </c>
      <c r="E80" s="94">
        <v>140</v>
      </c>
      <c r="F80" s="93">
        <v>2</v>
      </c>
      <c r="G80" s="93">
        <v>50</v>
      </c>
      <c r="H80" s="121">
        <f t="shared" si="2"/>
        <v>0.26375999999999999</v>
      </c>
      <c r="I80" s="96">
        <v>20.5975</v>
      </c>
    </row>
    <row r="81" spans="1:9" ht="18.95" customHeight="1">
      <c r="A81" s="147"/>
      <c r="B81" s="280" t="s">
        <v>373</v>
      </c>
      <c r="C81" s="94">
        <v>60</v>
      </c>
      <c r="D81" s="94">
        <v>60</v>
      </c>
      <c r="E81" s="94">
        <v>160</v>
      </c>
      <c r="F81" s="93">
        <v>2</v>
      </c>
      <c r="G81" s="93">
        <v>50</v>
      </c>
      <c r="H81" s="121">
        <f t="shared" si="2"/>
        <v>0.30143999999999999</v>
      </c>
      <c r="I81" s="96">
        <v>21.603300000000004</v>
      </c>
    </row>
    <row r="82" spans="1:9" ht="18.95" customHeight="1">
      <c r="A82" s="147"/>
      <c r="B82" s="280" t="s">
        <v>374</v>
      </c>
      <c r="C82" s="94">
        <v>60</v>
      </c>
      <c r="D82" s="94">
        <v>60</v>
      </c>
      <c r="E82" s="94">
        <v>180</v>
      </c>
      <c r="F82" s="93">
        <v>2</v>
      </c>
      <c r="G82" s="93">
        <v>50</v>
      </c>
      <c r="H82" s="121">
        <f t="shared" si="2"/>
        <v>0.33911999999999998</v>
      </c>
      <c r="I82" s="96">
        <v>26.482500000000002</v>
      </c>
    </row>
    <row r="83" spans="1:9" ht="18.95" customHeight="1">
      <c r="A83" s="147"/>
      <c r="B83" s="281" t="s">
        <v>375</v>
      </c>
      <c r="C83" s="87">
        <v>60</v>
      </c>
      <c r="D83" s="87">
        <v>60</v>
      </c>
      <c r="E83" s="87">
        <v>200</v>
      </c>
      <c r="F83" s="86">
        <v>2</v>
      </c>
      <c r="G83" s="86">
        <v>25</v>
      </c>
      <c r="H83" s="121">
        <f t="shared" si="2"/>
        <v>0.37679999999999997</v>
      </c>
      <c r="I83" s="88">
        <v>27.006799999999998</v>
      </c>
    </row>
    <row r="84" spans="1:9" ht="18.95" customHeight="1">
      <c r="A84" s="147"/>
      <c r="B84" s="278" t="s">
        <v>376</v>
      </c>
      <c r="C84" s="94">
        <v>60</v>
      </c>
      <c r="D84" s="94">
        <v>60</v>
      </c>
      <c r="E84" s="94">
        <v>300</v>
      </c>
      <c r="F84" s="93">
        <v>2</v>
      </c>
      <c r="G84" s="93">
        <v>10</v>
      </c>
      <c r="H84" s="121">
        <f t="shared" si="2"/>
        <v>0.56519999999999992</v>
      </c>
      <c r="I84" s="96">
        <v>45.357300000000002</v>
      </c>
    </row>
    <row r="85" spans="1:9" ht="18.95" customHeight="1">
      <c r="A85" s="147"/>
      <c r="B85" s="279" t="s">
        <v>377</v>
      </c>
      <c r="C85" s="87">
        <v>80</v>
      </c>
      <c r="D85" s="87">
        <v>80</v>
      </c>
      <c r="E85" s="87">
        <v>40</v>
      </c>
      <c r="F85" s="86">
        <v>2</v>
      </c>
      <c r="G85" s="86">
        <v>150</v>
      </c>
      <c r="H85" s="121">
        <f t="shared" si="2"/>
        <v>0.10047999999999999</v>
      </c>
      <c r="I85" s="88">
        <v>7.2011000000000012</v>
      </c>
    </row>
    <row r="86" spans="1:9" ht="18.95" customHeight="1">
      <c r="A86" s="147"/>
      <c r="B86" s="279" t="s">
        <v>378</v>
      </c>
      <c r="C86" s="87">
        <v>80</v>
      </c>
      <c r="D86" s="87">
        <v>80</v>
      </c>
      <c r="E86" s="87">
        <v>50</v>
      </c>
      <c r="F86" s="86">
        <v>2</v>
      </c>
      <c r="G86" s="86">
        <v>200</v>
      </c>
      <c r="H86" s="121">
        <f t="shared" si="2"/>
        <v>0.12559999999999999</v>
      </c>
      <c r="I86" s="88">
        <v>8.9987000000000013</v>
      </c>
    </row>
    <row r="87" spans="1:9" ht="18.95" customHeight="1">
      <c r="A87" s="147"/>
      <c r="B87" s="279" t="s">
        <v>379</v>
      </c>
      <c r="C87" s="87">
        <v>80</v>
      </c>
      <c r="D87" s="87">
        <v>80</v>
      </c>
      <c r="E87" s="87">
        <v>60</v>
      </c>
      <c r="F87" s="86">
        <v>2</v>
      </c>
      <c r="G87" s="86">
        <v>100</v>
      </c>
      <c r="H87" s="121">
        <f t="shared" si="2"/>
        <v>0.15071999999999999</v>
      </c>
      <c r="I87" s="88">
        <v>10.7963</v>
      </c>
    </row>
    <row r="88" spans="1:9" ht="18.95" customHeight="1">
      <c r="A88" s="147"/>
      <c r="B88" s="279" t="s">
        <v>380</v>
      </c>
      <c r="C88" s="87">
        <v>80</v>
      </c>
      <c r="D88" s="87">
        <v>80</v>
      </c>
      <c r="E88" s="87">
        <v>80</v>
      </c>
      <c r="F88" s="86">
        <v>2</v>
      </c>
      <c r="G88" s="86">
        <v>50</v>
      </c>
      <c r="H88" s="121">
        <f t="shared" si="2"/>
        <v>0.20095999999999997</v>
      </c>
      <c r="I88" s="88">
        <v>14.402200000000002</v>
      </c>
    </row>
    <row r="89" spans="1:9" ht="18.95" customHeight="1">
      <c r="A89" s="147"/>
      <c r="B89" s="279" t="s">
        <v>381</v>
      </c>
      <c r="C89" s="87">
        <v>80</v>
      </c>
      <c r="D89" s="87">
        <v>80</v>
      </c>
      <c r="E89" s="87">
        <v>100</v>
      </c>
      <c r="F89" s="86">
        <v>2</v>
      </c>
      <c r="G89" s="86">
        <v>50</v>
      </c>
      <c r="H89" s="121">
        <f t="shared" si="2"/>
        <v>0.25119999999999998</v>
      </c>
      <c r="I89" s="88">
        <v>18.008099999999999</v>
      </c>
    </row>
    <row r="90" spans="1:9" ht="18.95" customHeight="1">
      <c r="A90" s="147"/>
      <c r="B90" s="279" t="s">
        <v>382</v>
      </c>
      <c r="C90" s="87">
        <v>80</v>
      </c>
      <c r="D90" s="87">
        <v>80</v>
      </c>
      <c r="E90" s="87">
        <v>120</v>
      </c>
      <c r="F90" s="86">
        <v>2</v>
      </c>
      <c r="G90" s="86">
        <v>50</v>
      </c>
      <c r="H90" s="121">
        <f t="shared" si="2"/>
        <v>0.30143999999999999</v>
      </c>
      <c r="I90" s="88">
        <v>21.603300000000004</v>
      </c>
    </row>
    <row r="91" spans="1:9" ht="18.95" customHeight="1">
      <c r="A91" s="147"/>
      <c r="B91" s="279" t="s">
        <v>383</v>
      </c>
      <c r="C91" s="87">
        <v>80</v>
      </c>
      <c r="D91" s="87">
        <v>80</v>
      </c>
      <c r="E91" s="87">
        <v>140</v>
      </c>
      <c r="F91" s="86">
        <v>2</v>
      </c>
      <c r="G91" s="86">
        <v>50</v>
      </c>
      <c r="H91" s="121">
        <f t="shared" si="2"/>
        <v>0.35167999999999999</v>
      </c>
      <c r="I91" s="88">
        <v>25.209199999999999</v>
      </c>
    </row>
    <row r="92" spans="1:9" ht="18.95" customHeight="1">
      <c r="A92" s="147"/>
      <c r="B92" s="280" t="s">
        <v>384</v>
      </c>
      <c r="C92" s="94">
        <v>80</v>
      </c>
      <c r="D92" s="94">
        <v>80</v>
      </c>
      <c r="E92" s="94">
        <v>160</v>
      </c>
      <c r="F92" s="93">
        <v>2</v>
      </c>
      <c r="G92" s="93">
        <v>50</v>
      </c>
      <c r="H92" s="121">
        <f t="shared" si="2"/>
        <v>0.40191999999999994</v>
      </c>
      <c r="I92" s="96">
        <v>29.211000000000002</v>
      </c>
    </row>
    <row r="93" spans="1:9" ht="18.95" customHeight="1">
      <c r="A93" s="147"/>
      <c r="B93" s="95" t="s">
        <v>385</v>
      </c>
      <c r="C93" s="87">
        <v>80</v>
      </c>
      <c r="D93" s="87">
        <v>80</v>
      </c>
      <c r="E93" s="87">
        <v>200</v>
      </c>
      <c r="F93" s="86">
        <v>2</v>
      </c>
      <c r="G93" s="86">
        <v>20</v>
      </c>
      <c r="H93" s="121">
        <f t="shared" si="2"/>
        <v>0.50239999999999996</v>
      </c>
      <c r="I93" s="88">
        <v>36.283699999999996</v>
      </c>
    </row>
    <row r="94" spans="1:9" ht="18.95" customHeight="1">
      <c r="A94" s="147"/>
      <c r="B94" s="95" t="s">
        <v>386</v>
      </c>
      <c r="C94" s="87">
        <v>80</v>
      </c>
      <c r="D94" s="87">
        <v>80</v>
      </c>
      <c r="E94" s="87">
        <v>300</v>
      </c>
      <c r="F94" s="86">
        <v>2</v>
      </c>
      <c r="G94" s="86">
        <v>10</v>
      </c>
      <c r="H94" s="121">
        <f t="shared" si="2"/>
        <v>0.75359999999999994</v>
      </c>
      <c r="I94" s="88">
        <v>56.175000000000004</v>
      </c>
    </row>
    <row r="95" spans="1:9" ht="18.95" customHeight="1">
      <c r="A95" s="147"/>
      <c r="B95" s="279" t="s">
        <v>387</v>
      </c>
      <c r="C95" s="87">
        <v>100</v>
      </c>
      <c r="D95" s="87">
        <v>100</v>
      </c>
      <c r="E95" s="87">
        <v>40</v>
      </c>
      <c r="F95" s="86">
        <v>2</v>
      </c>
      <c r="G95" s="86">
        <v>100</v>
      </c>
      <c r="H95" s="121">
        <f t="shared" si="2"/>
        <v>0.12559999999999999</v>
      </c>
      <c r="I95" s="88">
        <v>8.9987000000000013</v>
      </c>
    </row>
    <row r="96" spans="1:9" ht="18.95" customHeight="1">
      <c r="A96" s="147"/>
      <c r="B96" s="279" t="s">
        <v>388</v>
      </c>
      <c r="C96" s="87">
        <v>100</v>
      </c>
      <c r="D96" s="87">
        <v>100</v>
      </c>
      <c r="E96" s="87">
        <v>50</v>
      </c>
      <c r="F96" s="86">
        <v>2</v>
      </c>
      <c r="G96" s="86">
        <v>100</v>
      </c>
      <c r="H96" s="121">
        <f t="shared" si="2"/>
        <v>0.157</v>
      </c>
      <c r="I96" s="88">
        <v>11.245700000000001</v>
      </c>
    </row>
    <row r="97" spans="1:9" ht="18.95" customHeight="1">
      <c r="A97" s="147"/>
      <c r="B97" s="279" t="s">
        <v>389</v>
      </c>
      <c r="C97" s="87">
        <v>100</v>
      </c>
      <c r="D97" s="87">
        <v>100</v>
      </c>
      <c r="E97" s="87">
        <v>60</v>
      </c>
      <c r="F97" s="86">
        <v>2</v>
      </c>
      <c r="G97" s="86">
        <v>50</v>
      </c>
      <c r="H97" s="121">
        <f t="shared" si="2"/>
        <v>0.18839999999999998</v>
      </c>
      <c r="I97" s="88">
        <v>13.503399999999999</v>
      </c>
    </row>
    <row r="98" spans="1:9" ht="18.95" customHeight="1">
      <c r="A98" s="147"/>
      <c r="B98" s="279" t="s">
        <v>390</v>
      </c>
      <c r="C98" s="87">
        <v>100</v>
      </c>
      <c r="D98" s="87">
        <v>100</v>
      </c>
      <c r="E98" s="87">
        <v>80</v>
      </c>
      <c r="F98" s="86">
        <v>2</v>
      </c>
      <c r="G98" s="86">
        <v>50</v>
      </c>
      <c r="H98" s="121">
        <f t="shared" si="2"/>
        <v>0.25119999999999998</v>
      </c>
      <c r="I98" s="88">
        <v>18.008099999999999</v>
      </c>
    </row>
    <row r="99" spans="1:9" ht="18.95" customHeight="1">
      <c r="A99" s="147"/>
      <c r="B99" s="279" t="s">
        <v>391</v>
      </c>
      <c r="C99" s="87">
        <v>100</v>
      </c>
      <c r="D99" s="87">
        <v>100</v>
      </c>
      <c r="E99" s="87">
        <v>100</v>
      </c>
      <c r="F99" s="86">
        <v>2</v>
      </c>
      <c r="G99" s="86">
        <v>50</v>
      </c>
      <c r="H99" s="121">
        <f t="shared" si="2"/>
        <v>0.314</v>
      </c>
      <c r="I99" s="88">
        <v>22.502100000000002</v>
      </c>
    </row>
    <row r="100" spans="1:9" ht="18.95" customHeight="1">
      <c r="A100" s="147"/>
      <c r="B100" s="279" t="s">
        <v>392</v>
      </c>
      <c r="C100" s="87">
        <v>100</v>
      </c>
      <c r="D100" s="87">
        <v>100</v>
      </c>
      <c r="E100" s="87">
        <v>120</v>
      </c>
      <c r="F100" s="86">
        <v>2</v>
      </c>
      <c r="G100" s="86">
        <v>50</v>
      </c>
      <c r="H100" s="121">
        <f t="shared" si="2"/>
        <v>0.37679999999999997</v>
      </c>
      <c r="I100" s="88">
        <v>27.006799999999998</v>
      </c>
    </row>
    <row r="101" spans="1:9" ht="18.95" customHeight="1">
      <c r="A101" s="147"/>
      <c r="B101" s="279" t="s">
        <v>393</v>
      </c>
      <c r="C101" s="87">
        <v>100</v>
      </c>
      <c r="D101" s="87">
        <v>100</v>
      </c>
      <c r="E101" s="87">
        <v>140</v>
      </c>
      <c r="F101" s="86">
        <v>2</v>
      </c>
      <c r="G101" s="86">
        <v>50</v>
      </c>
      <c r="H101" s="121">
        <f t="shared" si="2"/>
        <v>0.43959999999999999</v>
      </c>
      <c r="I101" s="88">
        <v>31.511500000000002</v>
      </c>
    </row>
    <row r="102" spans="1:9" ht="18.95" customHeight="1">
      <c r="A102" s="147"/>
      <c r="B102" s="279" t="s">
        <v>394</v>
      </c>
      <c r="C102" s="87">
        <v>100</v>
      </c>
      <c r="D102" s="87">
        <v>100</v>
      </c>
      <c r="E102" s="87">
        <v>160</v>
      </c>
      <c r="F102" s="86">
        <v>2</v>
      </c>
      <c r="G102" s="86">
        <v>50</v>
      </c>
      <c r="H102" s="121">
        <f t="shared" si="2"/>
        <v>0.50239999999999996</v>
      </c>
      <c r="I102" s="88">
        <v>36.016199999999998</v>
      </c>
    </row>
    <row r="103" spans="1:9" ht="18.95" customHeight="1">
      <c r="A103" s="147"/>
      <c r="B103" s="95" t="s">
        <v>395</v>
      </c>
      <c r="C103" s="87">
        <v>100</v>
      </c>
      <c r="D103" s="87">
        <v>100</v>
      </c>
      <c r="E103" s="87">
        <v>200</v>
      </c>
      <c r="F103" s="86">
        <v>2</v>
      </c>
      <c r="G103" s="86">
        <v>25</v>
      </c>
      <c r="H103" s="121">
        <f t="shared" si="2"/>
        <v>0.628</v>
      </c>
      <c r="I103" s="88">
        <v>45.014900000000004</v>
      </c>
    </row>
    <row r="104" spans="1:9" ht="18.95" customHeight="1">
      <c r="A104" s="147"/>
      <c r="B104" s="95" t="s">
        <v>396</v>
      </c>
      <c r="C104" s="87">
        <v>100</v>
      </c>
      <c r="D104" s="87">
        <v>100</v>
      </c>
      <c r="E104" s="87">
        <v>300</v>
      </c>
      <c r="F104" s="86">
        <v>2</v>
      </c>
      <c r="G104" s="86">
        <v>25</v>
      </c>
      <c r="H104" s="121">
        <f t="shared" si="2"/>
        <v>0.94199999999999995</v>
      </c>
      <c r="I104" s="88">
        <v>67.52770000000001</v>
      </c>
    </row>
    <row r="105" spans="1:9" ht="18.95" customHeight="1">
      <c r="A105" s="147"/>
      <c r="B105" s="279" t="s">
        <v>397</v>
      </c>
      <c r="C105" s="87">
        <v>160</v>
      </c>
      <c r="D105" s="87">
        <v>160</v>
      </c>
      <c r="E105" s="87">
        <v>60</v>
      </c>
      <c r="F105" s="86">
        <v>2</v>
      </c>
      <c r="G105" s="86">
        <v>25</v>
      </c>
      <c r="H105" s="121">
        <f t="shared" si="2"/>
        <v>0.30143999999999999</v>
      </c>
      <c r="I105" s="88">
        <v>21.603300000000004</v>
      </c>
    </row>
    <row r="106" spans="1:9" ht="18.95" customHeight="1">
      <c r="A106" s="147"/>
      <c r="B106" s="279" t="s">
        <v>398</v>
      </c>
      <c r="C106" s="87">
        <v>160</v>
      </c>
      <c r="D106" s="87">
        <v>160</v>
      </c>
      <c r="E106" s="87">
        <v>80</v>
      </c>
      <c r="F106" s="86">
        <v>2</v>
      </c>
      <c r="G106" s="86">
        <v>25</v>
      </c>
      <c r="H106" s="121">
        <f t="shared" si="2"/>
        <v>0.40191999999999994</v>
      </c>
      <c r="I106" s="88">
        <v>28.804400000000005</v>
      </c>
    </row>
    <row r="107" spans="1:9" ht="18.95" customHeight="1">
      <c r="A107" s="147"/>
      <c r="B107" s="279" t="s">
        <v>399</v>
      </c>
      <c r="C107" s="87">
        <v>160</v>
      </c>
      <c r="D107" s="87">
        <v>160</v>
      </c>
      <c r="E107" s="87">
        <v>100</v>
      </c>
      <c r="F107" s="86">
        <v>2</v>
      </c>
      <c r="G107" s="86">
        <v>25</v>
      </c>
      <c r="H107" s="121">
        <f t="shared" si="2"/>
        <v>0.50239999999999996</v>
      </c>
      <c r="I107" s="88">
        <v>36.016199999999998</v>
      </c>
    </row>
    <row r="108" spans="1:9" ht="18.95" customHeight="1">
      <c r="A108" s="149"/>
      <c r="B108" s="95" t="s">
        <v>400</v>
      </c>
      <c r="C108" s="87">
        <v>200</v>
      </c>
      <c r="D108" s="87">
        <v>200</v>
      </c>
      <c r="E108" s="87">
        <v>100</v>
      </c>
      <c r="F108" s="86">
        <v>2</v>
      </c>
      <c r="G108" s="86">
        <v>25</v>
      </c>
      <c r="H108" s="121">
        <f t="shared" si="2"/>
        <v>0.628</v>
      </c>
      <c r="I108" s="88">
        <v>50.397000000000006</v>
      </c>
    </row>
    <row r="109" spans="1:9" ht="17.45" customHeight="1">
      <c r="A109" s="143" t="s">
        <v>401</v>
      </c>
      <c r="B109" s="144"/>
      <c r="C109" s="144"/>
      <c r="D109" s="144"/>
      <c r="E109" s="144"/>
      <c r="F109" s="144"/>
      <c r="G109" s="144"/>
      <c r="H109" s="144"/>
      <c r="I109" s="145"/>
    </row>
    <row r="110" spans="1:9" ht="17.45" customHeight="1">
      <c r="A110" s="146"/>
      <c r="B110" s="83" t="s">
        <v>0</v>
      </c>
      <c r="C110" s="83" t="s">
        <v>3</v>
      </c>
      <c r="D110" s="83" t="s">
        <v>2</v>
      </c>
      <c r="E110" s="83" t="s">
        <v>1</v>
      </c>
      <c r="F110" s="89" t="s">
        <v>5</v>
      </c>
      <c r="G110" s="83" t="s">
        <v>4</v>
      </c>
      <c r="H110" s="122" t="s">
        <v>307</v>
      </c>
      <c r="I110" s="83" t="s">
        <v>212</v>
      </c>
    </row>
    <row r="111" spans="1:9" ht="17.45" customHeight="1">
      <c r="A111" s="147"/>
      <c r="B111" s="97" t="s">
        <v>402</v>
      </c>
      <c r="C111" s="98">
        <v>40</v>
      </c>
      <c r="D111" s="98">
        <v>40</v>
      </c>
      <c r="E111" s="98">
        <v>400</v>
      </c>
      <c r="F111" s="86">
        <v>2</v>
      </c>
      <c r="G111" s="86">
        <v>10</v>
      </c>
      <c r="H111" s="121">
        <f t="shared" ref="H111:H149" si="3">(C111+D111)*E111*0.00000785*2</f>
        <v>0.50239999999999996</v>
      </c>
      <c r="I111" s="88">
        <v>43.003300000000003</v>
      </c>
    </row>
    <row r="112" spans="1:9" ht="17.45" customHeight="1">
      <c r="A112" s="147"/>
      <c r="B112" s="97" t="s">
        <v>403</v>
      </c>
      <c r="C112" s="98">
        <v>40</v>
      </c>
      <c r="D112" s="98">
        <v>40</v>
      </c>
      <c r="E112" s="98">
        <v>500</v>
      </c>
      <c r="F112" s="86">
        <v>2</v>
      </c>
      <c r="G112" s="86">
        <v>10</v>
      </c>
      <c r="H112" s="121">
        <f t="shared" si="3"/>
        <v>0.628</v>
      </c>
      <c r="I112" s="88">
        <v>53.756800000000005</v>
      </c>
    </row>
    <row r="113" spans="1:9" ht="17.45" customHeight="1">
      <c r="A113" s="147"/>
      <c r="B113" s="97" t="s">
        <v>404</v>
      </c>
      <c r="C113" s="98">
        <v>40</v>
      </c>
      <c r="D113" s="98">
        <v>40</v>
      </c>
      <c r="E113" s="98">
        <v>600</v>
      </c>
      <c r="F113" s="86">
        <v>2</v>
      </c>
      <c r="G113" s="86">
        <v>10</v>
      </c>
      <c r="H113" s="121">
        <f t="shared" si="3"/>
        <v>0.75359999999999994</v>
      </c>
      <c r="I113" s="88">
        <v>64.499600000000001</v>
      </c>
    </row>
    <row r="114" spans="1:9" ht="17.45" customHeight="1">
      <c r="A114" s="147"/>
      <c r="B114" s="97" t="s">
        <v>405</v>
      </c>
      <c r="C114" s="98">
        <v>40</v>
      </c>
      <c r="D114" s="98">
        <v>40</v>
      </c>
      <c r="E114" s="98">
        <v>800</v>
      </c>
      <c r="F114" s="86">
        <v>2</v>
      </c>
      <c r="G114" s="86">
        <v>10</v>
      </c>
      <c r="H114" s="121">
        <f t="shared" si="3"/>
        <v>1.0047999999999999</v>
      </c>
      <c r="I114" s="88">
        <v>96.835000000000008</v>
      </c>
    </row>
    <row r="115" spans="1:9" ht="17.45" customHeight="1">
      <c r="A115" s="147"/>
      <c r="B115" s="97" t="s">
        <v>406</v>
      </c>
      <c r="C115" s="98">
        <v>40</v>
      </c>
      <c r="D115" s="98">
        <v>40</v>
      </c>
      <c r="E115" s="98">
        <v>1000</v>
      </c>
      <c r="F115" s="86">
        <v>2</v>
      </c>
      <c r="G115" s="86">
        <v>5</v>
      </c>
      <c r="H115" s="121">
        <f t="shared" si="3"/>
        <v>1.256</v>
      </c>
      <c r="I115" s="88">
        <v>115.02500000000001</v>
      </c>
    </row>
    <row r="116" spans="1:9" ht="17.45" customHeight="1">
      <c r="A116" s="147"/>
      <c r="B116" s="97" t="s">
        <v>407</v>
      </c>
      <c r="C116" s="98">
        <v>40</v>
      </c>
      <c r="D116" s="98">
        <v>40</v>
      </c>
      <c r="E116" s="98">
        <v>1200</v>
      </c>
      <c r="F116" s="86">
        <v>2</v>
      </c>
      <c r="G116" s="86">
        <v>5</v>
      </c>
      <c r="H116" s="121">
        <f t="shared" si="3"/>
        <v>1.5071999999999999</v>
      </c>
      <c r="I116" s="88">
        <v>138.03</v>
      </c>
    </row>
    <row r="117" spans="1:9" ht="17.45" customHeight="1">
      <c r="A117" s="147"/>
      <c r="B117" s="97" t="s">
        <v>408</v>
      </c>
      <c r="C117" s="98">
        <v>40</v>
      </c>
      <c r="D117" s="98">
        <v>40</v>
      </c>
      <c r="E117" s="98">
        <v>1500</v>
      </c>
      <c r="F117" s="86">
        <v>2</v>
      </c>
      <c r="G117" s="86">
        <v>5</v>
      </c>
      <c r="H117" s="121">
        <f t="shared" si="3"/>
        <v>1.8839999999999999</v>
      </c>
      <c r="I117" s="88">
        <v>172.54820000000001</v>
      </c>
    </row>
    <row r="118" spans="1:9" ht="17.45" customHeight="1">
      <c r="A118" s="147"/>
      <c r="B118" s="97" t="s">
        <v>409</v>
      </c>
      <c r="C118" s="98">
        <v>40</v>
      </c>
      <c r="D118" s="98">
        <v>40</v>
      </c>
      <c r="E118" s="98">
        <v>2000</v>
      </c>
      <c r="F118" s="86">
        <v>2</v>
      </c>
      <c r="G118" s="86">
        <v>5</v>
      </c>
      <c r="H118" s="121">
        <f t="shared" si="3"/>
        <v>2.512</v>
      </c>
      <c r="I118" s="88">
        <v>240.75</v>
      </c>
    </row>
    <row r="119" spans="1:9" ht="17.45" customHeight="1">
      <c r="A119" s="147"/>
      <c r="B119" s="97" t="s">
        <v>410</v>
      </c>
      <c r="C119" s="98">
        <v>50</v>
      </c>
      <c r="D119" s="98">
        <v>50</v>
      </c>
      <c r="E119" s="98">
        <v>400</v>
      </c>
      <c r="F119" s="86">
        <v>2</v>
      </c>
      <c r="G119" s="86">
        <v>10</v>
      </c>
      <c r="H119" s="121">
        <f t="shared" si="3"/>
        <v>0.628</v>
      </c>
      <c r="I119" s="88">
        <v>53.756800000000005</v>
      </c>
    </row>
    <row r="120" spans="1:9" ht="17.45" customHeight="1">
      <c r="A120" s="147"/>
      <c r="B120" s="97" t="s">
        <v>411</v>
      </c>
      <c r="C120" s="98">
        <v>50</v>
      </c>
      <c r="D120" s="98">
        <v>50</v>
      </c>
      <c r="E120" s="98">
        <v>500</v>
      </c>
      <c r="F120" s="86">
        <v>2</v>
      </c>
      <c r="G120" s="86">
        <v>10</v>
      </c>
      <c r="H120" s="121">
        <f t="shared" si="3"/>
        <v>0.78499999999999992</v>
      </c>
      <c r="I120" s="88">
        <v>67.195999999999998</v>
      </c>
    </row>
    <row r="121" spans="1:9" ht="17.45" customHeight="1">
      <c r="A121" s="147"/>
      <c r="B121" s="97" t="s">
        <v>412</v>
      </c>
      <c r="C121" s="98">
        <v>50</v>
      </c>
      <c r="D121" s="98">
        <v>50</v>
      </c>
      <c r="E121" s="98">
        <v>600</v>
      </c>
      <c r="F121" s="86">
        <v>2</v>
      </c>
      <c r="G121" s="86">
        <v>10</v>
      </c>
      <c r="H121" s="121">
        <f t="shared" si="3"/>
        <v>0.94199999999999995</v>
      </c>
      <c r="I121" s="88">
        <v>80.635199999999998</v>
      </c>
    </row>
    <row r="122" spans="1:9" ht="17.45" customHeight="1">
      <c r="A122" s="147"/>
      <c r="B122" s="97" t="s">
        <v>413</v>
      </c>
      <c r="C122" s="98">
        <v>50</v>
      </c>
      <c r="D122" s="98">
        <v>50</v>
      </c>
      <c r="E122" s="98">
        <v>800</v>
      </c>
      <c r="F122" s="86">
        <v>2</v>
      </c>
      <c r="G122" s="86">
        <v>10</v>
      </c>
      <c r="H122" s="121">
        <f t="shared" si="3"/>
        <v>1.256</v>
      </c>
      <c r="I122" s="88">
        <v>129.66260000000003</v>
      </c>
    </row>
    <row r="123" spans="1:9" ht="17.45" customHeight="1">
      <c r="A123" s="147"/>
      <c r="B123" s="97" t="s">
        <v>414</v>
      </c>
      <c r="C123" s="98">
        <v>50</v>
      </c>
      <c r="D123" s="98">
        <v>50</v>
      </c>
      <c r="E123" s="98">
        <v>1000</v>
      </c>
      <c r="F123" s="86">
        <v>2</v>
      </c>
      <c r="G123" s="86">
        <v>5</v>
      </c>
      <c r="H123" s="121">
        <f t="shared" si="3"/>
        <v>1.5699999999999998</v>
      </c>
      <c r="I123" s="88">
        <v>150.12100000000001</v>
      </c>
    </row>
    <row r="124" spans="1:9" ht="17.45" customHeight="1">
      <c r="A124" s="147"/>
      <c r="B124" s="97" t="s">
        <v>415</v>
      </c>
      <c r="C124" s="98">
        <v>50</v>
      </c>
      <c r="D124" s="98">
        <v>50</v>
      </c>
      <c r="E124" s="98">
        <v>1200</v>
      </c>
      <c r="F124" s="86">
        <v>2</v>
      </c>
      <c r="G124" s="86">
        <v>5</v>
      </c>
      <c r="H124" s="121">
        <f t="shared" si="3"/>
        <v>1.8839999999999999</v>
      </c>
      <c r="I124" s="88">
        <v>182.69180000000003</v>
      </c>
    </row>
    <row r="125" spans="1:9" ht="17.45" customHeight="1">
      <c r="A125" s="147"/>
      <c r="B125" s="97" t="s">
        <v>416</v>
      </c>
      <c r="C125" s="98">
        <v>50</v>
      </c>
      <c r="D125" s="98">
        <v>50</v>
      </c>
      <c r="E125" s="98">
        <v>1500</v>
      </c>
      <c r="F125" s="86">
        <v>2</v>
      </c>
      <c r="G125" s="86">
        <v>5</v>
      </c>
      <c r="H125" s="121">
        <f t="shared" si="3"/>
        <v>2.355</v>
      </c>
      <c r="I125" s="88">
        <v>228.33800000000002</v>
      </c>
    </row>
    <row r="126" spans="1:9" ht="17.45" customHeight="1">
      <c r="A126" s="147"/>
      <c r="B126" s="97" t="s">
        <v>417</v>
      </c>
      <c r="C126" s="98">
        <v>50</v>
      </c>
      <c r="D126" s="98">
        <v>50</v>
      </c>
      <c r="E126" s="98">
        <v>2000</v>
      </c>
      <c r="F126" s="86">
        <v>2</v>
      </c>
      <c r="G126" s="86">
        <v>5</v>
      </c>
      <c r="H126" s="121">
        <f t="shared" si="3"/>
        <v>3.1399999999999997</v>
      </c>
      <c r="I126" s="88">
        <v>304.41500000000002</v>
      </c>
    </row>
    <row r="127" spans="1:9" ht="17.45" customHeight="1">
      <c r="A127" s="147"/>
      <c r="B127" s="97" t="s">
        <v>418</v>
      </c>
      <c r="C127" s="98">
        <v>60</v>
      </c>
      <c r="D127" s="98">
        <v>60</v>
      </c>
      <c r="E127" s="98">
        <v>400</v>
      </c>
      <c r="F127" s="86">
        <v>2</v>
      </c>
      <c r="G127" s="86">
        <v>10</v>
      </c>
      <c r="H127" s="121">
        <f t="shared" si="3"/>
        <v>0.75359999999999994</v>
      </c>
      <c r="I127" s="88">
        <v>64.499600000000001</v>
      </c>
    </row>
    <row r="128" spans="1:9" ht="17.45" customHeight="1">
      <c r="A128" s="147"/>
      <c r="B128" s="97" t="s">
        <v>419</v>
      </c>
      <c r="C128" s="98">
        <v>60</v>
      </c>
      <c r="D128" s="98">
        <v>60</v>
      </c>
      <c r="E128" s="98">
        <v>500</v>
      </c>
      <c r="F128" s="86">
        <v>2</v>
      </c>
      <c r="G128" s="86">
        <v>10</v>
      </c>
      <c r="H128" s="121">
        <f t="shared" si="3"/>
        <v>0.94199999999999995</v>
      </c>
      <c r="I128" s="88">
        <v>80.635199999999998</v>
      </c>
    </row>
    <row r="129" spans="1:9" ht="17.45" customHeight="1">
      <c r="A129" s="147"/>
      <c r="B129" s="97" t="s">
        <v>420</v>
      </c>
      <c r="C129" s="98">
        <v>60</v>
      </c>
      <c r="D129" s="98">
        <v>60</v>
      </c>
      <c r="E129" s="98">
        <v>600</v>
      </c>
      <c r="F129" s="86">
        <v>2</v>
      </c>
      <c r="G129" s="86">
        <v>10</v>
      </c>
      <c r="H129" s="121">
        <f t="shared" si="3"/>
        <v>1.1303999999999998</v>
      </c>
      <c r="I129" s="88">
        <v>96.760100000000008</v>
      </c>
    </row>
    <row r="130" spans="1:9" ht="17.45" customHeight="1">
      <c r="A130" s="147"/>
      <c r="B130" s="97" t="s">
        <v>421</v>
      </c>
      <c r="C130" s="98">
        <v>60</v>
      </c>
      <c r="D130" s="98">
        <v>60</v>
      </c>
      <c r="E130" s="98">
        <v>800</v>
      </c>
      <c r="F130" s="86">
        <v>2</v>
      </c>
      <c r="G130" s="86">
        <v>10</v>
      </c>
      <c r="H130" s="121">
        <f t="shared" si="3"/>
        <v>1.5071999999999999</v>
      </c>
      <c r="I130" s="88">
        <v>129.00989999999999</v>
      </c>
    </row>
    <row r="131" spans="1:9" ht="17.45" customHeight="1">
      <c r="A131" s="147"/>
      <c r="B131" s="97" t="s">
        <v>422</v>
      </c>
      <c r="C131" s="98">
        <v>60</v>
      </c>
      <c r="D131" s="98">
        <v>60</v>
      </c>
      <c r="E131" s="98">
        <v>1000</v>
      </c>
      <c r="F131" s="86">
        <v>2</v>
      </c>
      <c r="G131" s="86">
        <v>5</v>
      </c>
      <c r="H131" s="121">
        <f t="shared" si="3"/>
        <v>1.8839999999999999</v>
      </c>
      <c r="I131" s="88">
        <v>166.59899999999999</v>
      </c>
    </row>
    <row r="132" spans="1:9" ht="17.45" customHeight="1">
      <c r="A132" s="147"/>
      <c r="B132" s="97" t="s">
        <v>423</v>
      </c>
      <c r="C132" s="98">
        <v>60</v>
      </c>
      <c r="D132" s="98">
        <v>60</v>
      </c>
      <c r="E132" s="98">
        <v>1200</v>
      </c>
      <c r="F132" s="86">
        <v>2</v>
      </c>
      <c r="G132" s="86">
        <v>5</v>
      </c>
      <c r="H132" s="121">
        <f t="shared" si="3"/>
        <v>2.2607999999999997</v>
      </c>
      <c r="I132" s="88">
        <v>194.87909999999999</v>
      </c>
    </row>
    <row r="133" spans="1:9" ht="17.45" customHeight="1">
      <c r="A133" s="147"/>
      <c r="B133" s="97" t="s">
        <v>424</v>
      </c>
      <c r="C133" s="98">
        <v>60</v>
      </c>
      <c r="D133" s="98">
        <v>60</v>
      </c>
      <c r="E133" s="98">
        <v>1500</v>
      </c>
      <c r="F133" s="86">
        <v>2</v>
      </c>
      <c r="G133" s="86">
        <v>5</v>
      </c>
      <c r="H133" s="121">
        <f t="shared" si="3"/>
        <v>2.8259999999999996</v>
      </c>
      <c r="I133" s="88">
        <v>258.82229999999998</v>
      </c>
    </row>
    <row r="134" spans="1:9" ht="17.45" customHeight="1">
      <c r="A134" s="147"/>
      <c r="B134" s="97" t="s">
        <v>425</v>
      </c>
      <c r="C134" s="98">
        <v>60</v>
      </c>
      <c r="D134" s="98">
        <v>60</v>
      </c>
      <c r="E134" s="98">
        <v>2000</v>
      </c>
      <c r="F134" s="86">
        <v>2</v>
      </c>
      <c r="G134" s="86">
        <v>5</v>
      </c>
      <c r="H134" s="121">
        <f t="shared" si="3"/>
        <v>3.7679999999999998</v>
      </c>
      <c r="I134" s="88">
        <v>339.72500000000002</v>
      </c>
    </row>
    <row r="135" spans="1:9" ht="17.45" customHeight="1">
      <c r="A135" s="147"/>
      <c r="B135" s="97" t="s">
        <v>426</v>
      </c>
      <c r="C135" s="98">
        <v>80</v>
      </c>
      <c r="D135" s="98">
        <v>80</v>
      </c>
      <c r="E135" s="98">
        <v>400</v>
      </c>
      <c r="F135" s="86">
        <v>2</v>
      </c>
      <c r="G135" s="86">
        <v>10</v>
      </c>
      <c r="H135" s="121">
        <f t="shared" si="3"/>
        <v>1.0047999999999999</v>
      </c>
      <c r="I135" s="88">
        <v>86.563000000000017</v>
      </c>
    </row>
    <row r="136" spans="1:9" ht="17.45" customHeight="1">
      <c r="A136" s="147"/>
      <c r="B136" s="97" t="s">
        <v>427</v>
      </c>
      <c r="C136" s="98">
        <v>80</v>
      </c>
      <c r="D136" s="98">
        <v>80</v>
      </c>
      <c r="E136" s="98">
        <v>500</v>
      </c>
      <c r="F136" s="86">
        <v>2</v>
      </c>
      <c r="G136" s="86">
        <v>10</v>
      </c>
      <c r="H136" s="121">
        <f t="shared" si="3"/>
        <v>1.256</v>
      </c>
      <c r="I136" s="88">
        <v>108.26260000000002</v>
      </c>
    </row>
    <row r="137" spans="1:9" ht="17.45" customHeight="1">
      <c r="A137" s="147"/>
      <c r="B137" s="97" t="s">
        <v>428</v>
      </c>
      <c r="C137" s="98">
        <v>80</v>
      </c>
      <c r="D137" s="98">
        <v>80</v>
      </c>
      <c r="E137" s="98">
        <v>600</v>
      </c>
      <c r="F137" s="86">
        <v>2</v>
      </c>
      <c r="G137" s="86">
        <v>10</v>
      </c>
      <c r="H137" s="121">
        <f t="shared" si="3"/>
        <v>1.5071999999999999</v>
      </c>
      <c r="I137" s="88">
        <v>129.9194</v>
      </c>
    </row>
    <row r="138" spans="1:9" ht="17.45" customHeight="1">
      <c r="A138" s="147"/>
      <c r="B138" s="97" t="s">
        <v>429</v>
      </c>
      <c r="C138" s="98">
        <v>80</v>
      </c>
      <c r="D138" s="98">
        <v>80</v>
      </c>
      <c r="E138" s="98">
        <v>800</v>
      </c>
      <c r="F138" s="86">
        <v>2</v>
      </c>
      <c r="G138" s="86">
        <v>10</v>
      </c>
      <c r="H138" s="121">
        <f t="shared" si="3"/>
        <v>2.0095999999999998</v>
      </c>
      <c r="I138" s="88">
        <v>173.22229999999999</v>
      </c>
    </row>
    <row r="139" spans="1:9" ht="17.45" customHeight="1">
      <c r="A139" s="147"/>
      <c r="B139" s="97" t="s">
        <v>430</v>
      </c>
      <c r="C139" s="98">
        <v>80</v>
      </c>
      <c r="D139" s="98">
        <v>80</v>
      </c>
      <c r="E139" s="98">
        <v>1000</v>
      </c>
      <c r="F139" s="86">
        <v>2</v>
      </c>
      <c r="G139" s="86">
        <v>5</v>
      </c>
      <c r="H139" s="121">
        <f t="shared" si="3"/>
        <v>2.512</v>
      </c>
      <c r="I139" s="88">
        <v>216.52520000000004</v>
      </c>
    </row>
    <row r="140" spans="1:9" ht="17.45" customHeight="1">
      <c r="A140" s="147"/>
      <c r="B140" s="97" t="s">
        <v>431</v>
      </c>
      <c r="C140" s="98">
        <v>80</v>
      </c>
      <c r="D140" s="98">
        <v>80</v>
      </c>
      <c r="E140" s="98">
        <v>1200</v>
      </c>
      <c r="F140" s="86">
        <v>2</v>
      </c>
      <c r="G140" s="86">
        <v>5</v>
      </c>
      <c r="H140" s="121">
        <f t="shared" si="3"/>
        <v>3.0143999999999997</v>
      </c>
      <c r="I140" s="88">
        <v>259.79600000000005</v>
      </c>
    </row>
    <row r="141" spans="1:9" ht="17.45" customHeight="1">
      <c r="A141" s="147"/>
      <c r="B141" s="97" t="s">
        <v>432</v>
      </c>
      <c r="C141" s="98">
        <v>80</v>
      </c>
      <c r="D141" s="98">
        <v>80</v>
      </c>
      <c r="E141" s="98">
        <v>1500</v>
      </c>
      <c r="F141" s="86">
        <v>2</v>
      </c>
      <c r="G141" s="86">
        <v>5</v>
      </c>
      <c r="H141" s="121">
        <f t="shared" si="3"/>
        <v>3.7679999999999998</v>
      </c>
      <c r="I141" s="88">
        <v>324.745</v>
      </c>
    </row>
    <row r="142" spans="1:9" ht="17.45" customHeight="1">
      <c r="A142" s="147"/>
      <c r="B142" s="97" t="s">
        <v>433</v>
      </c>
      <c r="C142" s="98">
        <v>80</v>
      </c>
      <c r="D142" s="98">
        <v>80</v>
      </c>
      <c r="E142" s="98">
        <v>2000</v>
      </c>
      <c r="F142" s="86">
        <v>2</v>
      </c>
      <c r="G142" s="86">
        <v>5</v>
      </c>
      <c r="H142" s="121">
        <f t="shared" si="3"/>
        <v>5.024</v>
      </c>
      <c r="I142" s="88">
        <v>433.06110000000007</v>
      </c>
    </row>
    <row r="143" spans="1:9" ht="17.45" customHeight="1">
      <c r="A143" s="147"/>
      <c r="B143" s="97" t="s">
        <v>434</v>
      </c>
      <c r="C143" s="98">
        <v>100</v>
      </c>
      <c r="D143" s="98">
        <v>100</v>
      </c>
      <c r="E143" s="98">
        <v>500</v>
      </c>
      <c r="F143" s="86">
        <v>2</v>
      </c>
      <c r="G143" s="86">
        <v>10</v>
      </c>
      <c r="H143" s="121">
        <f t="shared" si="3"/>
        <v>1.5699999999999998</v>
      </c>
      <c r="I143" s="88">
        <v>135.24800000000002</v>
      </c>
    </row>
    <row r="144" spans="1:9" ht="17.45" customHeight="1">
      <c r="A144" s="147"/>
      <c r="B144" s="97" t="s">
        <v>435</v>
      </c>
      <c r="C144" s="98">
        <v>100</v>
      </c>
      <c r="D144" s="98">
        <v>100</v>
      </c>
      <c r="E144" s="98">
        <v>600</v>
      </c>
      <c r="F144" s="86">
        <v>2</v>
      </c>
      <c r="G144" s="86">
        <v>10</v>
      </c>
      <c r="H144" s="121">
        <f t="shared" si="3"/>
        <v>1.8839999999999999</v>
      </c>
      <c r="I144" s="88">
        <v>162.31899999999999</v>
      </c>
    </row>
    <row r="145" spans="1:9" ht="17.45" customHeight="1">
      <c r="A145" s="147"/>
      <c r="B145" s="97" t="s">
        <v>436</v>
      </c>
      <c r="C145" s="98">
        <v>100</v>
      </c>
      <c r="D145" s="98">
        <v>100</v>
      </c>
      <c r="E145" s="98">
        <v>800</v>
      </c>
      <c r="F145" s="86">
        <v>2</v>
      </c>
      <c r="G145" s="86">
        <v>5</v>
      </c>
      <c r="H145" s="121">
        <f t="shared" si="3"/>
        <v>2.512</v>
      </c>
      <c r="I145" s="88">
        <v>216.46100000000001</v>
      </c>
    </row>
    <row r="146" spans="1:9" ht="17.45" customHeight="1">
      <c r="A146" s="147"/>
      <c r="B146" s="97" t="s">
        <v>437</v>
      </c>
      <c r="C146" s="98">
        <v>100</v>
      </c>
      <c r="D146" s="98">
        <v>100</v>
      </c>
      <c r="E146" s="98">
        <v>1000</v>
      </c>
      <c r="F146" s="86">
        <v>2</v>
      </c>
      <c r="G146" s="86">
        <v>5</v>
      </c>
      <c r="H146" s="121">
        <f t="shared" si="3"/>
        <v>3.1399999999999997</v>
      </c>
      <c r="I146" s="88">
        <v>270.65649999999999</v>
      </c>
    </row>
    <row r="147" spans="1:9" ht="17.45" customHeight="1">
      <c r="A147" s="147"/>
      <c r="B147" s="97" t="s">
        <v>438</v>
      </c>
      <c r="C147" s="98">
        <v>100</v>
      </c>
      <c r="D147" s="98">
        <v>100</v>
      </c>
      <c r="E147" s="98">
        <v>1200</v>
      </c>
      <c r="F147" s="86">
        <v>2</v>
      </c>
      <c r="G147" s="86">
        <v>5</v>
      </c>
      <c r="H147" s="121">
        <f t="shared" si="3"/>
        <v>3.7679999999999998</v>
      </c>
      <c r="I147" s="88">
        <v>324.79850000000005</v>
      </c>
    </row>
    <row r="148" spans="1:9" ht="17.45" customHeight="1">
      <c r="A148" s="147"/>
      <c r="B148" s="97" t="s">
        <v>439</v>
      </c>
      <c r="C148" s="98">
        <v>100</v>
      </c>
      <c r="D148" s="98">
        <v>100</v>
      </c>
      <c r="E148" s="98">
        <v>1500</v>
      </c>
      <c r="F148" s="86">
        <v>2</v>
      </c>
      <c r="G148" s="86">
        <v>5</v>
      </c>
      <c r="H148" s="121">
        <f t="shared" si="3"/>
        <v>4.71</v>
      </c>
      <c r="I148" s="88">
        <v>405.95800000000003</v>
      </c>
    </row>
    <row r="149" spans="1:9" ht="17.45" customHeight="1">
      <c r="A149" s="147"/>
      <c r="B149" s="97" t="s">
        <v>440</v>
      </c>
      <c r="C149" s="98">
        <v>100</v>
      </c>
      <c r="D149" s="98">
        <v>100</v>
      </c>
      <c r="E149" s="98">
        <v>2000</v>
      </c>
      <c r="F149" s="86">
        <v>2</v>
      </c>
      <c r="G149" s="86">
        <v>5</v>
      </c>
      <c r="H149" s="121">
        <f t="shared" si="3"/>
        <v>6.2799999999999994</v>
      </c>
      <c r="I149" s="88">
        <v>541.32370000000003</v>
      </c>
    </row>
    <row r="150" spans="1:9" ht="17.45" customHeight="1">
      <c r="A150" s="143" t="s">
        <v>441</v>
      </c>
      <c r="B150" s="144"/>
      <c r="C150" s="144"/>
      <c r="D150" s="144"/>
      <c r="E150" s="144"/>
      <c r="F150" s="144"/>
      <c r="G150" s="144"/>
      <c r="H150" s="144"/>
      <c r="I150" s="145"/>
    </row>
    <row r="151" spans="1:9" ht="17.45" customHeight="1">
      <c r="A151" s="140"/>
      <c r="B151" s="83" t="s">
        <v>0</v>
      </c>
      <c r="C151" s="83" t="s">
        <v>3</v>
      </c>
      <c r="D151" s="83" t="s">
        <v>2</v>
      </c>
      <c r="E151" s="83" t="s">
        <v>1</v>
      </c>
      <c r="F151" s="89" t="s">
        <v>5</v>
      </c>
      <c r="G151" s="83" t="s">
        <v>4</v>
      </c>
      <c r="H151" s="122" t="s">
        <v>307</v>
      </c>
      <c r="I151" s="282" t="s">
        <v>212</v>
      </c>
    </row>
    <row r="152" spans="1:9" ht="17.45" customHeight="1">
      <c r="A152" s="141"/>
      <c r="B152" s="97" t="s">
        <v>442</v>
      </c>
      <c r="C152" s="98">
        <v>40</v>
      </c>
      <c r="D152" s="98">
        <v>80</v>
      </c>
      <c r="E152" s="98">
        <v>40</v>
      </c>
      <c r="F152" s="86">
        <v>2</v>
      </c>
      <c r="G152" s="86">
        <v>100</v>
      </c>
      <c r="H152" s="121">
        <f t="shared" ref="H152:H170" si="4">(C152+D152)*E152*0.00000785*2</f>
        <v>7.5359999999999996E-2</v>
      </c>
      <c r="I152" s="88">
        <v>6.2060000000000004</v>
      </c>
    </row>
    <row r="153" spans="1:9" ht="17.45" customHeight="1">
      <c r="A153" s="141"/>
      <c r="B153" s="97" t="s">
        <v>443</v>
      </c>
      <c r="C153" s="98">
        <v>40</v>
      </c>
      <c r="D153" s="98">
        <v>120</v>
      </c>
      <c r="E153" s="98">
        <v>40</v>
      </c>
      <c r="F153" s="86">
        <v>2</v>
      </c>
      <c r="G153" s="86">
        <v>50</v>
      </c>
      <c r="H153" s="121">
        <f t="shared" si="4"/>
        <v>0.10047999999999999</v>
      </c>
      <c r="I153" s="88">
        <v>8.2711000000000006</v>
      </c>
    </row>
    <row r="154" spans="1:9" ht="17.45" customHeight="1">
      <c r="A154" s="141"/>
      <c r="B154" s="97" t="s">
        <v>444</v>
      </c>
      <c r="C154" s="98">
        <v>40</v>
      </c>
      <c r="D154" s="98">
        <v>160</v>
      </c>
      <c r="E154" s="98">
        <v>40</v>
      </c>
      <c r="F154" s="86">
        <v>2</v>
      </c>
      <c r="G154" s="86">
        <v>50</v>
      </c>
      <c r="H154" s="121">
        <f t="shared" si="4"/>
        <v>0.12559999999999999</v>
      </c>
      <c r="I154" s="88">
        <v>10.3469</v>
      </c>
    </row>
    <row r="155" spans="1:9" ht="17.45" customHeight="1">
      <c r="A155" s="141"/>
      <c r="B155" s="97" t="s">
        <v>445</v>
      </c>
      <c r="C155" s="98">
        <v>40</v>
      </c>
      <c r="D155" s="98">
        <v>200</v>
      </c>
      <c r="E155" s="98">
        <v>40</v>
      </c>
      <c r="F155" s="86">
        <v>2</v>
      </c>
      <c r="G155" s="86">
        <v>50</v>
      </c>
      <c r="H155" s="121">
        <f t="shared" si="4"/>
        <v>0.15071999999999999</v>
      </c>
      <c r="I155" s="88">
        <v>12.412000000000001</v>
      </c>
    </row>
    <row r="156" spans="1:9" ht="17.45" customHeight="1">
      <c r="A156" s="141"/>
      <c r="B156" s="97" t="s">
        <v>446</v>
      </c>
      <c r="C156" s="98">
        <v>40</v>
      </c>
      <c r="D156" s="98">
        <v>300</v>
      </c>
      <c r="E156" s="98">
        <v>40</v>
      </c>
      <c r="F156" s="86">
        <v>2</v>
      </c>
      <c r="G156" s="86">
        <v>50</v>
      </c>
      <c r="H156" s="121">
        <f t="shared" si="4"/>
        <v>0.21351999999999999</v>
      </c>
      <c r="I156" s="88">
        <v>17.590800000000002</v>
      </c>
    </row>
    <row r="157" spans="1:9" ht="17.45" customHeight="1">
      <c r="A157" s="141"/>
      <c r="B157" s="97" t="s">
        <v>447</v>
      </c>
      <c r="C157" s="98">
        <v>40</v>
      </c>
      <c r="D157" s="98">
        <v>320</v>
      </c>
      <c r="E157" s="98">
        <v>40</v>
      </c>
      <c r="F157" s="86">
        <v>2</v>
      </c>
      <c r="G157" s="86">
        <v>25</v>
      </c>
      <c r="H157" s="121">
        <f t="shared" si="4"/>
        <v>0.22607999999999998</v>
      </c>
      <c r="I157" s="88">
        <v>18.617999999999999</v>
      </c>
    </row>
    <row r="158" spans="1:9" ht="17.45" customHeight="1">
      <c r="A158" s="141"/>
      <c r="B158" s="97" t="s">
        <v>448</v>
      </c>
      <c r="C158" s="98">
        <v>40</v>
      </c>
      <c r="D158" s="98">
        <v>400</v>
      </c>
      <c r="E158" s="98">
        <v>40</v>
      </c>
      <c r="F158" s="86">
        <v>2</v>
      </c>
      <c r="G158" s="86">
        <v>25</v>
      </c>
      <c r="H158" s="121">
        <f t="shared" si="4"/>
        <v>0.27631999999999995</v>
      </c>
      <c r="I158" s="88">
        <v>22.758900000000001</v>
      </c>
    </row>
    <row r="159" spans="1:9" ht="17.45" customHeight="1">
      <c r="A159" s="141"/>
      <c r="B159" s="97" t="s">
        <v>449</v>
      </c>
      <c r="C159" s="98">
        <v>40</v>
      </c>
      <c r="D159" s="98">
        <v>80</v>
      </c>
      <c r="E159" s="98">
        <v>60</v>
      </c>
      <c r="F159" s="86">
        <v>2</v>
      </c>
      <c r="G159" s="86">
        <v>50</v>
      </c>
      <c r="H159" s="121">
        <f t="shared" si="4"/>
        <v>0.11303999999999999</v>
      </c>
      <c r="I159" s="88">
        <v>9.3089999999999993</v>
      </c>
    </row>
    <row r="160" spans="1:9" ht="17.45" customHeight="1">
      <c r="A160" s="141"/>
      <c r="B160" s="97" t="s">
        <v>450</v>
      </c>
      <c r="C160" s="98">
        <v>40</v>
      </c>
      <c r="D160" s="98">
        <v>120</v>
      </c>
      <c r="E160" s="98">
        <v>60</v>
      </c>
      <c r="F160" s="86">
        <v>2</v>
      </c>
      <c r="G160" s="86">
        <v>50</v>
      </c>
      <c r="H160" s="121">
        <f t="shared" si="4"/>
        <v>0.15071999999999999</v>
      </c>
      <c r="I160" s="88">
        <v>12.412000000000001</v>
      </c>
    </row>
    <row r="161" spans="1:9" ht="17.45" customHeight="1">
      <c r="A161" s="141"/>
      <c r="B161" s="97" t="s">
        <v>451</v>
      </c>
      <c r="C161" s="98">
        <v>40</v>
      </c>
      <c r="D161" s="98">
        <v>160</v>
      </c>
      <c r="E161" s="98">
        <v>60</v>
      </c>
      <c r="F161" s="86">
        <v>2</v>
      </c>
      <c r="G161" s="86">
        <v>50</v>
      </c>
      <c r="H161" s="121">
        <f t="shared" si="4"/>
        <v>0.18839999999999998</v>
      </c>
      <c r="I161" s="88">
        <v>15.515000000000001</v>
      </c>
    </row>
    <row r="162" spans="1:9" ht="17.45" customHeight="1">
      <c r="A162" s="141"/>
      <c r="B162" s="97" t="s">
        <v>452</v>
      </c>
      <c r="C162" s="98">
        <v>40</v>
      </c>
      <c r="D162" s="98">
        <v>200</v>
      </c>
      <c r="E162" s="98">
        <v>60</v>
      </c>
      <c r="F162" s="86">
        <v>2</v>
      </c>
      <c r="G162" s="86">
        <v>50</v>
      </c>
      <c r="H162" s="121">
        <f t="shared" si="4"/>
        <v>0.22607999999999998</v>
      </c>
      <c r="I162" s="88">
        <v>18.617999999999999</v>
      </c>
    </row>
    <row r="163" spans="1:9" ht="17.45" customHeight="1">
      <c r="A163" s="141"/>
      <c r="B163" s="97" t="s">
        <v>453</v>
      </c>
      <c r="C163" s="98">
        <v>40</v>
      </c>
      <c r="D163" s="98">
        <v>300</v>
      </c>
      <c r="E163" s="98">
        <v>60</v>
      </c>
      <c r="F163" s="86">
        <v>2</v>
      </c>
      <c r="G163" s="86">
        <v>25</v>
      </c>
      <c r="H163" s="121">
        <f t="shared" si="4"/>
        <v>0.32027999999999995</v>
      </c>
      <c r="I163" s="88">
        <v>26.386200000000002</v>
      </c>
    </row>
    <row r="164" spans="1:9" ht="17.45" customHeight="1">
      <c r="A164" s="141"/>
      <c r="B164" s="97" t="s">
        <v>454</v>
      </c>
      <c r="C164" s="98">
        <v>40</v>
      </c>
      <c r="D164" s="98">
        <v>400</v>
      </c>
      <c r="E164" s="98">
        <v>60</v>
      </c>
      <c r="F164" s="86">
        <v>2</v>
      </c>
      <c r="G164" s="86">
        <v>25</v>
      </c>
      <c r="H164" s="121">
        <f t="shared" si="4"/>
        <v>0.41447999999999996</v>
      </c>
      <c r="I164" s="88">
        <v>34.143700000000003</v>
      </c>
    </row>
    <row r="165" spans="1:9" ht="17.45" customHeight="1">
      <c r="A165" s="141"/>
      <c r="B165" s="97" t="s">
        <v>455</v>
      </c>
      <c r="C165" s="98">
        <v>40</v>
      </c>
      <c r="D165" s="98">
        <v>80</v>
      </c>
      <c r="E165" s="98">
        <v>80</v>
      </c>
      <c r="F165" s="86">
        <v>2</v>
      </c>
      <c r="G165" s="86">
        <v>100</v>
      </c>
      <c r="H165" s="121">
        <f t="shared" si="4"/>
        <v>0.15071999999999999</v>
      </c>
      <c r="I165" s="88">
        <v>12.412000000000001</v>
      </c>
    </row>
    <row r="166" spans="1:9" ht="17.45" customHeight="1">
      <c r="A166" s="141"/>
      <c r="B166" s="97" t="s">
        <v>456</v>
      </c>
      <c r="C166" s="98">
        <v>40</v>
      </c>
      <c r="D166" s="98">
        <v>120</v>
      </c>
      <c r="E166" s="98">
        <v>80</v>
      </c>
      <c r="F166" s="86">
        <v>2</v>
      </c>
      <c r="G166" s="86">
        <v>100</v>
      </c>
      <c r="H166" s="121">
        <f t="shared" si="4"/>
        <v>0.20095999999999997</v>
      </c>
      <c r="I166" s="88">
        <v>16.552900000000001</v>
      </c>
    </row>
    <row r="167" spans="1:9" ht="17.45" customHeight="1">
      <c r="A167" s="141"/>
      <c r="B167" s="97" t="s">
        <v>457</v>
      </c>
      <c r="C167" s="98">
        <v>40</v>
      </c>
      <c r="D167" s="98">
        <v>160</v>
      </c>
      <c r="E167" s="98">
        <v>80</v>
      </c>
      <c r="F167" s="86">
        <v>2</v>
      </c>
      <c r="G167" s="86">
        <v>50</v>
      </c>
      <c r="H167" s="121">
        <f t="shared" si="4"/>
        <v>0.25119999999999998</v>
      </c>
      <c r="I167" s="88">
        <v>20.6938</v>
      </c>
    </row>
    <row r="168" spans="1:9" ht="17.45" customHeight="1">
      <c r="A168" s="141"/>
      <c r="B168" s="97" t="s">
        <v>458</v>
      </c>
      <c r="C168" s="98">
        <v>40</v>
      </c>
      <c r="D168" s="98">
        <v>200</v>
      </c>
      <c r="E168" s="98">
        <v>80</v>
      </c>
      <c r="F168" s="86">
        <v>2</v>
      </c>
      <c r="G168" s="86">
        <v>50</v>
      </c>
      <c r="H168" s="121">
        <f t="shared" si="4"/>
        <v>0.30143999999999999</v>
      </c>
      <c r="I168" s="88">
        <v>24.834700000000002</v>
      </c>
    </row>
    <row r="169" spans="1:9" ht="17.45" customHeight="1">
      <c r="A169" s="141"/>
      <c r="B169" s="97" t="s">
        <v>459</v>
      </c>
      <c r="C169" s="98">
        <v>40</v>
      </c>
      <c r="D169" s="98">
        <v>300</v>
      </c>
      <c r="E169" s="98">
        <v>80</v>
      </c>
      <c r="F169" s="86">
        <v>2</v>
      </c>
      <c r="G169" s="86">
        <v>25</v>
      </c>
      <c r="H169" s="121">
        <f t="shared" si="4"/>
        <v>0.42703999999999998</v>
      </c>
      <c r="I169" s="88">
        <v>35.181600000000003</v>
      </c>
    </row>
    <row r="170" spans="1:9" ht="17.45" customHeight="1">
      <c r="A170" s="142"/>
      <c r="B170" s="97" t="s">
        <v>460</v>
      </c>
      <c r="C170" s="98">
        <v>40</v>
      </c>
      <c r="D170" s="98">
        <v>400</v>
      </c>
      <c r="E170" s="98">
        <v>80</v>
      </c>
      <c r="F170" s="86">
        <v>2</v>
      </c>
      <c r="G170" s="86">
        <v>25</v>
      </c>
      <c r="H170" s="121">
        <f t="shared" si="4"/>
        <v>0.55263999999999991</v>
      </c>
      <c r="I170" s="88">
        <v>45.528500000000001</v>
      </c>
    </row>
    <row r="171" spans="1:9" ht="17.100000000000001" customHeight="1">
      <c r="A171" s="143" t="s">
        <v>461</v>
      </c>
      <c r="B171" s="144"/>
      <c r="C171" s="144"/>
      <c r="D171" s="144"/>
      <c r="E171" s="144"/>
      <c r="F171" s="144"/>
      <c r="G171" s="144"/>
      <c r="H171" s="144"/>
      <c r="I171" s="145"/>
    </row>
    <row r="172" spans="1:9" ht="16.7" customHeight="1">
      <c r="A172" s="140"/>
      <c r="B172" s="83" t="s">
        <v>0</v>
      </c>
      <c r="C172" s="83" t="s">
        <v>1</v>
      </c>
      <c r="D172" s="83" t="s">
        <v>2</v>
      </c>
      <c r="E172" s="83" t="s">
        <v>3</v>
      </c>
      <c r="F172" s="89" t="s">
        <v>5</v>
      </c>
      <c r="G172" s="83" t="s">
        <v>4</v>
      </c>
      <c r="H172" s="122" t="s">
        <v>307</v>
      </c>
      <c r="I172" s="282" t="s">
        <v>212</v>
      </c>
    </row>
    <row r="173" spans="1:9" ht="16.7" customHeight="1">
      <c r="A173" s="141"/>
      <c r="B173" s="100" t="s">
        <v>462</v>
      </c>
      <c r="C173" s="93">
        <v>80</v>
      </c>
      <c r="D173" s="93"/>
      <c r="E173" s="93">
        <v>20</v>
      </c>
      <c r="F173" s="93">
        <v>2</v>
      </c>
      <c r="G173" s="93">
        <v>500</v>
      </c>
      <c r="H173" s="121">
        <f>C173*E173*0.00000785*2</f>
        <v>2.5119999999999996E-2</v>
      </c>
      <c r="I173" s="96">
        <v>3.21</v>
      </c>
    </row>
    <row r="174" spans="1:9" ht="16.7" customHeight="1">
      <c r="A174" s="141"/>
      <c r="B174" s="101" t="s">
        <v>463</v>
      </c>
      <c r="C174" s="86">
        <v>40</v>
      </c>
      <c r="D174" s="86"/>
      <c r="E174" s="86">
        <v>80</v>
      </c>
      <c r="F174" s="86">
        <v>2</v>
      </c>
      <c r="G174" s="86">
        <v>200</v>
      </c>
      <c r="H174" s="121">
        <f>C174*E174*0.00000785*2</f>
        <v>5.0239999999999993E-2</v>
      </c>
      <c r="I174" s="96">
        <v>3.4882</v>
      </c>
    </row>
    <row r="175" spans="1:9" ht="16.7" customHeight="1">
      <c r="A175" s="141"/>
      <c r="B175" s="101" t="s">
        <v>464</v>
      </c>
      <c r="C175" s="86">
        <v>40</v>
      </c>
      <c r="D175" s="86"/>
      <c r="E175" s="86">
        <v>100</v>
      </c>
      <c r="F175" s="86">
        <v>2</v>
      </c>
      <c r="G175" s="86">
        <v>200</v>
      </c>
      <c r="H175" s="121">
        <f>C175*E175*0.00000785*2</f>
        <v>6.2799999999999995E-2</v>
      </c>
      <c r="I175" s="96">
        <v>4.3656000000000006</v>
      </c>
    </row>
    <row r="176" spans="1:9" ht="16.7" customHeight="1">
      <c r="A176" s="141"/>
      <c r="B176" s="101" t="s">
        <v>465</v>
      </c>
      <c r="C176" s="86">
        <v>40</v>
      </c>
      <c r="D176" s="86"/>
      <c r="E176" s="86">
        <v>120</v>
      </c>
      <c r="F176" s="86">
        <v>2</v>
      </c>
      <c r="G176" s="86">
        <v>150</v>
      </c>
      <c r="H176" s="121">
        <f t="shared" ref="H176:H239" si="5">C176*E176*0.00000785*2</f>
        <v>7.5359999999999996E-2</v>
      </c>
      <c r="I176" s="96">
        <v>5.2323000000000004</v>
      </c>
    </row>
    <row r="177" spans="1:9" ht="16.7" customHeight="1">
      <c r="A177" s="141"/>
      <c r="B177" s="100" t="s">
        <v>466</v>
      </c>
      <c r="C177" s="93">
        <v>40</v>
      </c>
      <c r="D177" s="93"/>
      <c r="E177" s="93">
        <v>140</v>
      </c>
      <c r="F177" s="93">
        <v>2</v>
      </c>
      <c r="G177" s="93">
        <v>200</v>
      </c>
      <c r="H177" s="121">
        <f t="shared" si="5"/>
        <v>8.7919999999999998E-2</v>
      </c>
      <c r="I177" s="96">
        <v>6.1097000000000001</v>
      </c>
    </row>
    <row r="178" spans="1:9" ht="16.7" customHeight="1">
      <c r="A178" s="141"/>
      <c r="B178" s="101" t="s">
        <v>467</v>
      </c>
      <c r="C178" s="86">
        <v>40</v>
      </c>
      <c r="D178" s="86"/>
      <c r="E178" s="86">
        <v>160</v>
      </c>
      <c r="F178" s="86">
        <v>2</v>
      </c>
      <c r="G178" s="86">
        <v>150</v>
      </c>
      <c r="H178" s="121">
        <f t="shared" si="5"/>
        <v>0.10047999999999999</v>
      </c>
      <c r="I178" s="88">
        <v>6.9871000000000008</v>
      </c>
    </row>
    <row r="179" spans="1:9" ht="16.7" customHeight="1">
      <c r="A179" s="141"/>
      <c r="B179" s="101" t="s">
        <v>468</v>
      </c>
      <c r="C179" s="86">
        <v>40</v>
      </c>
      <c r="D179" s="86"/>
      <c r="E179" s="86">
        <v>200</v>
      </c>
      <c r="F179" s="86">
        <v>2</v>
      </c>
      <c r="G179" s="86">
        <v>100</v>
      </c>
      <c r="H179" s="121">
        <f t="shared" si="5"/>
        <v>0.12559999999999999</v>
      </c>
      <c r="I179" s="88">
        <v>8.7312000000000012</v>
      </c>
    </row>
    <row r="180" spans="1:9" ht="16.7" customHeight="1">
      <c r="A180" s="141"/>
      <c r="B180" s="101" t="s">
        <v>469</v>
      </c>
      <c r="C180" s="86">
        <v>40</v>
      </c>
      <c r="D180" s="86"/>
      <c r="E180" s="86">
        <v>240</v>
      </c>
      <c r="F180" s="86">
        <v>2</v>
      </c>
      <c r="G180" s="86">
        <v>25</v>
      </c>
      <c r="H180" s="121">
        <f t="shared" si="5"/>
        <v>0.15071999999999999</v>
      </c>
      <c r="I180" s="88">
        <v>10.475299999999999</v>
      </c>
    </row>
    <row r="181" spans="1:9" ht="16.7" customHeight="1">
      <c r="A181" s="141"/>
      <c r="B181" s="101" t="s">
        <v>470</v>
      </c>
      <c r="C181" s="86">
        <v>40</v>
      </c>
      <c r="D181" s="86"/>
      <c r="E181" s="86">
        <v>260</v>
      </c>
      <c r="F181" s="86">
        <v>2</v>
      </c>
      <c r="G181" s="86">
        <v>25</v>
      </c>
      <c r="H181" s="121">
        <f t="shared" si="5"/>
        <v>0.16327999999999998</v>
      </c>
      <c r="I181" s="88">
        <v>11.3527</v>
      </c>
    </row>
    <row r="182" spans="1:9" ht="16.7" customHeight="1">
      <c r="A182" s="141"/>
      <c r="B182" s="101" t="s">
        <v>471</v>
      </c>
      <c r="C182" s="86">
        <v>40</v>
      </c>
      <c r="D182" s="86"/>
      <c r="E182" s="86">
        <v>280</v>
      </c>
      <c r="F182" s="86">
        <v>2</v>
      </c>
      <c r="G182" s="86">
        <v>25</v>
      </c>
      <c r="H182" s="121">
        <f t="shared" si="5"/>
        <v>0.17584</v>
      </c>
      <c r="I182" s="88">
        <v>12.2194</v>
      </c>
    </row>
    <row r="183" spans="1:9" ht="16.7" customHeight="1">
      <c r="A183" s="141"/>
      <c r="B183" s="101" t="s">
        <v>472</v>
      </c>
      <c r="C183" s="86">
        <v>40</v>
      </c>
      <c r="D183" s="86"/>
      <c r="E183" s="86">
        <v>300</v>
      </c>
      <c r="F183" s="86">
        <v>2</v>
      </c>
      <c r="G183" s="86">
        <v>25</v>
      </c>
      <c r="H183" s="121">
        <f t="shared" si="5"/>
        <v>0.18839999999999998</v>
      </c>
      <c r="I183" s="88">
        <v>13.096800000000002</v>
      </c>
    </row>
    <row r="184" spans="1:9" ht="16.7" customHeight="1">
      <c r="A184" s="141"/>
      <c r="B184" s="101" t="s">
        <v>473</v>
      </c>
      <c r="C184" s="86">
        <v>40</v>
      </c>
      <c r="D184" s="86"/>
      <c r="E184" s="86">
        <v>360</v>
      </c>
      <c r="F184" s="86">
        <v>2</v>
      </c>
      <c r="G184" s="86">
        <v>25</v>
      </c>
      <c r="H184" s="121">
        <f t="shared" si="5"/>
        <v>0.22607999999999998</v>
      </c>
      <c r="I184" s="88">
        <v>15.718300000000001</v>
      </c>
    </row>
    <row r="185" spans="1:9" ht="16.7" customHeight="1">
      <c r="A185" s="141"/>
      <c r="B185" s="101" t="s">
        <v>474</v>
      </c>
      <c r="C185" s="86">
        <v>40</v>
      </c>
      <c r="D185" s="86"/>
      <c r="E185" s="86">
        <v>400</v>
      </c>
      <c r="F185" s="86">
        <v>2</v>
      </c>
      <c r="G185" s="86">
        <v>25</v>
      </c>
      <c r="H185" s="121">
        <f t="shared" si="5"/>
        <v>0.25119999999999998</v>
      </c>
      <c r="I185" s="88">
        <v>17.462400000000002</v>
      </c>
    </row>
    <row r="186" spans="1:9" ht="16.7" customHeight="1">
      <c r="A186" s="141"/>
      <c r="B186" s="101" t="s">
        <v>475</v>
      </c>
      <c r="C186" s="86">
        <v>40</v>
      </c>
      <c r="D186" s="86"/>
      <c r="E186" s="86">
        <v>480</v>
      </c>
      <c r="F186" s="86">
        <v>2</v>
      </c>
      <c r="G186" s="86">
        <v>25</v>
      </c>
      <c r="H186" s="121">
        <f t="shared" si="5"/>
        <v>0.30143999999999999</v>
      </c>
      <c r="I186" s="88">
        <v>20.961300000000001</v>
      </c>
    </row>
    <row r="187" spans="1:9" ht="16.7" customHeight="1">
      <c r="A187" s="141"/>
      <c r="B187" s="101" t="s">
        <v>476</v>
      </c>
      <c r="C187" s="86">
        <v>40</v>
      </c>
      <c r="D187" s="86"/>
      <c r="E187" s="86">
        <v>500</v>
      </c>
      <c r="F187" s="86">
        <v>2</v>
      </c>
      <c r="G187" s="86">
        <v>25</v>
      </c>
      <c r="H187" s="121">
        <f t="shared" si="5"/>
        <v>0.314</v>
      </c>
      <c r="I187" s="88">
        <v>21.838700000000003</v>
      </c>
    </row>
    <row r="188" spans="1:9" ht="16.7" customHeight="1">
      <c r="A188" s="141"/>
      <c r="B188" s="101" t="s">
        <v>477</v>
      </c>
      <c r="C188" s="86">
        <v>40</v>
      </c>
      <c r="D188" s="86"/>
      <c r="E188" s="86">
        <v>600</v>
      </c>
      <c r="F188" s="86">
        <v>2</v>
      </c>
      <c r="G188" s="86">
        <v>25</v>
      </c>
      <c r="H188" s="121">
        <f t="shared" si="5"/>
        <v>0.37679999999999997</v>
      </c>
      <c r="I188" s="88">
        <v>26.2043</v>
      </c>
    </row>
    <row r="189" spans="1:9" ht="16.7" customHeight="1">
      <c r="A189" s="141"/>
      <c r="B189" s="101" t="s">
        <v>478</v>
      </c>
      <c r="C189" s="86">
        <v>40</v>
      </c>
      <c r="D189" s="86"/>
      <c r="E189" s="86">
        <v>720</v>
      </c>
      <c r="F189" s="86">
        <v>2</v>
      </c>
      <c r="G189" s="86">
        <v>25</v>
      </c>
      <c r="H189" s="121">
        <f t="shared" si="5"/>
        <v>0.45215999999999995</v>
      </c>
      <c r="I189" s="88">
        <v>31.447300000000002</v>
      </c>
    </row>
    <row r="190" spans="1:9" ht="16.7" customHeight="1">
      <c r="A190" s="141"/>
      <c r="B190" s="101" t="s">
        <v>479</v>
      </c>
      <c r="C190" s="86">
        <v>40</v>
      </c>
      <c r="D190" s="86"/>
      <c r="E190" s="86">
        <v>800</v>
      </c>
      <c r="F190" s="86">
        <v>2</v>
      </c>
      <c r="G190" s="86">
        <v>25</v>
      </c>
      <c r="H190" s="121">
        <f t="shared" si="5"/>
        <v>0.50239999999999996</v>
      </c>
      <c r="I190" s="88">
        <v>34.935499999999998</v>
      </c>
    </row>
    <row r="191" spans="1:9" ht="16.7" customHeight="1">
      <c r="A191" s="141"/>
      <c r="B191" s="101" t="s">
        <v>480</v>
      </c>
      <c r="C191" s="86">
        <v>40</v>
      </c>
      <c r="D191" s="86"/>
      <c r="E191" s="86">
        <v>840</v>
      </c>
      <c r="F191" s="86">
        <v>2</v>
      </c>
      <c r="G191" s="86">
        <v>25</v>
      </c>
      <c r="H191" s="121">
        <f t="shared" si="5"/>
        <v>0.52751999999999999</v>
      </c>
      <c r="I191" s="88">
        <v>36.679600000000001</v>
      </c>
    </row>
    <row r="192" spans="1:9" ht="16.7" customHeight="1">
      <c r="A192" s="141"/>
      <c r="B192" s="101" t="s">
        <v>481</v>
      </c>
      <c r="C192" s="86">
        <v>40</v>
      </c>
      <c r="D192" s="86"/>
      <c r="E192" s="86">
        <v>960</v>
      </c>
      <c r="F192" s="86">
        <v>2</v>
      </c>
      <c r="G192" s="86">
        <v>25</v>
      </c>
      <c r="H192" s="121">
        <f t="shared" si="5"/>
        <v>0.60287999999999997</v>
      </c>
      <c r="I192" s="88">
        <v>41.922600000000003</v>
      </c>
    </row>
    <row r="193" spans="1:9" ht="16.7" customHeight="1">
      <c r="A193" s="141"/>
      <c r="B193" s="101" t="s">
        <v>482</v>
      </c>
      <c r="C193" s="86">
        <v>40</v>
      </c>
      <c r="D193" s="86"/>
      <c r="E193" s="86">
        <v>1000</v>
      </c>
      <c r="F193" s="86">
        <v>2</v>
      </c>
      <c r="G193" s="86">
        <v>25</v>
      </c>
      <c r="H193" s="121">
        <f t="shared" si="5"/>
        <v>0.628</v>
      </c>
      <c r="I193" s="88">
        <v>47.037200000000006</v>
      </c>
    </row>
    <row r="194" spans="1:9" ht="16.7" customHeight="1">
      <c r="A194" s="141"/>
      <c r="B194" s="101" t="s">
        <v>483</v>
      </c>
      <c r="C194" s="86">
        <v>40</v>
      </c>
      <c r="D194" s="86"/>
      <c r="E194" s="86">
        <v>1200</v>
      </c>
      <c r="F194" s="86">
        <v>2</v>
      </c>
      <c r="G194" s="86">
        <v>25</v>
      </c>
      <c r="H194" s="121">
        <f t="shared" si="5"/>
        <v>0.75359999999999994</v>
      </c>
      <c r="I194" s="88">
        <v>56.442500000000003</v>
      </c>
    </row>
    <row r="195" spans="1:9" ht="16.7" customHeight="1">
      <c r="A195" s="141"/>
      <c r="B195" s="101" t="s">
        <v>484</v>
      </c>
      <c r="C195" s="86">
        <v>40</v>
      </c>
      <c r="D195" s="86"/>
      <c r="E195" s="86">
        <v>1250</v>
      </c>
      <c r="F195" s="86">
        <v>2</v>
      </c>
      <c r="G195" s="86">
        <v>25</v>
      </c>
      <c r="H195" s="121">
        <f t="shared" si="5"/>
        <v>0.78499999999999992</v>
      </c>
      <c r="I195" s="88">
        <v>58.796500000000009</v>
      </c>
    </row>
    <row r="196" spans="1:9" ht="16.7" customHeight="1">
      <c r="A196" s="141"/>
      <c r="B196" s="101" t="s">
        <v>485</v>
      </c>
      <c r="C196" s="86">
        <v>50</v>
      </c>
      <c r="D196" s="86"/>
      <c r="E196" s="86">
        <v>100</v>
      </c>
      <c r="F196" s="86">
        <v>2</v>
      </c>
      <c r="G196" s="86">
        <v>200</v>
      </c>
      <c r="H196" s="121">
        <f t="shared" si="5"/>
        <v>7.85E-2</v>
      </c>
      <c r="I196" s="88">
        <v>5.4569999999999999</v>
      </c>
    </row>
    <row r="197" spans="1:9" ht="16.7" customHeight="1">
      <c r="A197" s="141"/>
      <c r="B197" s="101" t="s">
        <v>486</v>
      </c>
      <c r="C197" s="86">
        <v>50</v>
      </c>
      <c r="D197" s="86"/>
      <c r="E197" s="86">
        <v>120</v>
      </c>
      <c r="F197" s="86">
        <v>2</v>
      </c>
      <c r="G197" s="86">
        <v>200</v>
      </c>
      <c r="H197" s="121">
        <f t="shared" si="5"/>
        <v>9.4199999999999992E-2</v>
      </c>
      <c r="I197" s="88">
        <v>6.5484000000000009</v>
      </c>
    </row>
    <row r="198" spans="1:9" ht="16.7" customHeight="1">
      <c r="A198" s="141"/>
      <c r="B198" s="101" t="s">
        <v>487</v>
      </c>
      <c r="C198" s="86">
        <v>50</v>
      </c>
      <c r="D198" s="86"/>
      <c r="E198" s="86">
        <v>140</v>
      </c>
      <c r="F198" s="86">
        <v>2</v>
      </c>
      <c r="G198" s="86">
        <v>150</v>
      </c>
      <c r="H198" s="121">
        <f t="shared" si="5"/>
        <v>0.1099</v>
      </c>
      <c r="I198" s="88">
        <v>7.6398000000000001</v>
      </c>
    </row>
    <row r="199" spans="1:9" ht="16.7" customHeight="1">
      <c r="A199" s="141"/>
      <c r="B199" s="101" t="s">
        <v>488</v>
      </c>
      <c r="C199" s="86">
        <v>50</v>
      </c>
      <c r="D199" s="86"/>
      <c r="E199" s="86">
        <v>160</v>
      </c>
      <c r="F199" s="86">
        <v>2</v>
      </c>
      <c r="G199" s="86">
        <v>150</v>
      </c>
      <c r="H199" s="121">
        <f t="shared" si="5"/>
        <v>0.12559999999999999</v>
      </c>
      <c r="I199" s="88">
        <v>8.7312000000000012</v>
      </c>
    </row>
    <row r="200" spans="1:9" ht="16.7" customHeight="1">
      <c r="A200" s="141"/>
      <c r="B200" s="101" t="s">
        <v>489</v>
      </c>
      <c r="C200" s="86">
        <v>50</v>
      </c>
      <c r="D200" s="86"/>
      <c r="E200" s="86">
        <v>200</v>
      </c>
      <c r="F200" s="86">
        <v>2</v>
      </c>
      <c r="G200" s="86">
        <v>100</v>
      </c>
      <c r="H200" s="121">
        <f t="shared" si="5"/>
        <v>0.157</v>
      </c>
      <c r="I200" s="88">
        <v>9.82</v>
      </c>
    </row>
    <row r="201" spans="1:9" ht="16.7" customHeight="1">
      <c r="A201" s="141"/>
      <c r="B201" s="101" t="s">
        <v>490</v>
      </c>
      <c r="C201" s="86">
        <v>50</v>
      </c>
      <c r="D201" s="86"/>
      <c r="E201" s="86">
        <v>240</v>
      </c>
      <c r="F201" s="86">
        <v>2</v>
      </c>
      <c r="G201" s="86">
        <v>25</v>
      </c>
      <c r="H201" s="121">
        <f t="shared" si="5"/>
        <v>0.18839999999999998</v>
      </c>
      <c r="I201" s="88">
        <v>13.096800000000002</v>
      </c>
    </row>
    <row r="202" spans="1:9" ht="16.7" customHeight="1">
      <c r="A202" s="141"/>
      <c r="B202" s="101" t="s">
        <v>491</v>
      </c>
      <c r="C202" s="86">
        <v>50</v>
      </c>
      <c r="D202" s="86"/>
      <c r="E202" s="86">
        <v>300</v>
      </c>
      <c r="F202" s="86">
        <v>2</v>
      </c>
      <c r="G202" s="86">
        <v>25</v>
      </c>
      <c r="H202" s="121">
        <f t="shared" si="5"/>
        <v>0.23549999999999999</v>
      </c>
      <c r="I202" s="88">
        <v>16.371000000000002</v>
      </c>
    </row>
    <row r="203" spans="1:9" ht="16.7" customHeight="1">
      <c r="A203" s="141"/>
      <c r="B203" s="101" t="s">
        <v>492</v>
      </c>
      <c r="C203" s="86">
        <v>50</v>
      </c>
      <c r="D203" s="86"/>
      <c r="E203" s="86">
        <v>400</v>
      </c>
      <c r="F203" s="86">
        <v>2</v>
      </c>
      <c r="G203" s="86">
        <v>25</v>
      </c>
      <c r="H203" s="121">
        <f t="shared" si="5"/>
        <v>0.314</v>
      </c>
      <c r="I203" s="88">
        <v>21.838700000000003</v>
      </c>
    </row>
    <row r="204" spans="1:9" ht="16.7" customHeight="1">
      <c r="A204" s="141"/>
      <c r="B204" s="101" t="s">
        <v>493</v>
      </c>
      <c r="C204" s="86">
        <v>50</v>
      </c>
      <c r="D204" s="86"/>
      <c r="E204" s="86">
        <v>500</v>
      </c>
      <c r="F204" s="86">
        <v>2</v>
      </c>
      <c r="G204" s="86">
        <v>25</v>
      </c>
      <c r="H204" s="121">
        <f t="shared" si="5"/>
        <v>0.39249999999999996</v>
      </c>
      <c r="I204" s="88">
        <v>32.838300000000004</v>
      </c>
    </row>
    <row r="205" spans="1:9" ht="16.7" customHeight="1">
      <c r="A205" s="141"/>
      <c r="B205" s="101" t="s">
        <v>494</v>
      </c>
      <c r="C205" s="86">
        <v>50</v>
      </c>
      <c r="D205" s="86"/>
      <c r="E205" s="86">
        <v>600</v>
      </c>
      <c r="F205" s="86">
        <v>2</v>
      </c>
      <c r="G205" s="86">
        <v>25</v>
      </c>
      <c r="H205" s="121">
        <f t="shared" si="5"/>
        <v>0.47099999999999997</v>
      </c>
      <c r="I205" s="88">
        <v>35.277900000000002</v>
      </c>
    </row>
    <row r="206" spans="1:9" ht="16.7" customHeight="1">
      <c r="A206" s="141"/>
      <c r="B206" s="101" t="s">
        <v>495</v>
      </c>
      <c r="C206" s="86">
        <v>50</v>
      </c>
      <c r="D206" s="86"/>
      <c r="E206" s="86">
        <v>800</v>
      </c>
      <c r="F206" s="86">
        <v>2</v>
      </c>
      <c r="G206" s="86">
        <v>25</v>
      </c>
      <c r="H206" s="121">
        <f t="shared" si="5"/>
        <v>0.628</v>
      </c>
      <c r="I206" s="88">
        <v>47.037200000000006</v>
      </c>
    </row>
    <row r="207" spans="1:9" ht="16.7" customHeight="1">
      <c r="A207" s="141"/>
      <c r="B207" s="101" t="s">
        <v>496</v>
      </c>
      <c r="C207" s="86">
        <v>50</v>
      </c>
      <c r="D207" s="86"/>
      <c r="E207" s="86">
        <v>1000</v>
      </c>
      <c r="F207" s="86">
        <v>2</v>
      </c>
      <c r="G207" s="86">
        <v>10</v>
      </c>
      <c r="H207" s="121">
        <f t="shared" si="5"/>
        <v>0.78499999999999992</v>
      </c>
      <c r="I207" s="88">
        <v>58.796500000000009</v>
      </c>
    </row>
    <row r="208" spans="1:9" ht="16.7" customHeight="1">
      <c r="A208" s="141"/>
      <c r="B208" s="101" t="s">
        <v>497</v>
      </c>
      <c r="C208" s="86">
        <v>50</v>
      </c>
      <c r="D208" s="86"/>
      <c r="E208" s="86">
        <v>1200</v>
      </c>
      <c r="F208" s="86">
        <v>2</v>
      </c>
      <c r="G208" s="86">
        <v>10</v>
      </c>
      <c r="H208" s="121">
        <f t="shared" si="5"/>
        <v>0.94199999999999995</v>
      </c>
      <c r="I208" s="88">
        <v>70.555800000000005</v>
      </c>
    </row>
    <row r="209" spans="1:9" ht="16.7" customHeight="1">
      <c r="A209" s="141"/>
      <c r="B209" s="101" t="s">
        <v>498</v>
      </c>
      <c r="C209" s="86">
        <v>50</v>
      </c>
      <c r="D209" s="86"/>
      <c r="E209" s="86">
        <v>1250</v>
      </c>
      <c r="F209" s="86">
        <v>2</v>
      </c>
      <c r="G209" s="86">
        <v>10</v>
      </c>
      <c r="H209" s="121">
        <f t="shared" si="5"/>
        <v>0.98124999999999996</v>
      </c>
      <c r="I209" s="88">
        <v>73.487600000000015</v>
      </c>
    </row>
    <row r="210" spans="1:9" ht="16.7" customHeight="1">
      <c r="A210" s="141"/>
      <c r="B210" s="101" t="s">
        <v>499</v>
      </c>
      <c r="C210" s="86">
        <v>60</v>
      </c>
      <c r="D210" s="86"/>
      <c r="E210" s="86">
        <v>120</v>
      </c>
      <c r="F210" s="86">
        <v>2</v>
      </c>
      <c r="G210" s="86">
        <v>150</v>
      </c>
      <c r="H210" s="121">
        <f t="shared" si="5"/>
        <v>0.11303999999999999</v>
      </c>
      <c r="I210" s="88">
        <v>8.0999000000000017</v>
      </c>
    </row>
    <row r="211" spans="1:9" ht="16.7" customHeight="1">
      <c r="A211" s="141"/>
      <c r="B211" s="101" t="s">
        <v>500</v>
      </c>
      <c r="C211" s="86">
        <v>60</v>
      </c>
      <c r="D211" s="86"/>
      <c r="E211" s="86">
        <v>140</v>
      </c>
      <c r="F211" s="86">
        <v>2</v>
      </c>
      <c r="G211" s="86">
        <v>150</v>
      </c>
      <c r="H211" s="121">
        <f t="shared" si="5"/>
        <v>0.13188</v>
      </c>
      <c r="I211" s="88">
        <v>9.4481000000000002</v>
      </c>
    </row>
    <row r="212" spans="1:9" ht="16.7" customHeight="1">
      <c r="A212" s="141"/>
      <c r="B212" s="101" t="s">
        <v>501</v>
      </c>
      <c r="C212" s="86">
        <v>60</v>
      </c>
      <c r="D212" s="86"/>
      <c r="E212" s="86">
        <v>160</v>
      </c>
      <c r="F212" s="86">
        <v>2</v>
      </c>
      <c r="G212" s="86">
        <v>150</v>
      </c>
      <c r="H212" s="121">
        <f t="shared" si="5"/>
        <v>0.15071999999999999</v>
      </c>
      <c r="I212" s="88">
        <v>11.748600000000001</v>
      </c>
    </row>
    <row r="213" spans="1:9" ht="16.7" customHeight="1">
      <c r="A213" s="141"/>
      <c r="B213" s="101" t="s">
        <v>502</v>
      </c>
      <c r="C213" s="86">
        <v>60</v>
      </c>
      <c r="D213" s="86"/>
      <c r="E213" s="86">
        <v>200</v>
      </c>
      <c r="F213" s="86">
        <v>2</v>
      </c>
      <c r="G213" s="86">
        <v>100</v>
      </c>
      <c r="H213" s="121">
        <f t="shared" si="5"/>
        <v>0.18839999999999998</v>
      </c>
      <c r="I213" s="88">
        <v>13.503399999999999</v>
      </c>
    </row>
    <row r="214" spans="1:9" ht="16.7" customHeight="1">
      <c r="A214" s="141"/>
      <c r="B214" s="101" t="s">
        <v>503</v>
      </c>
      <c r="C214" s="86">
        <v>60</v>
      </c>
      <c r="D214" s="86"/>
      <c r="E214" s="86">
        <v>240</v>
      </c>
      <c r="F214" s="86">
        <v>2</v>
      </c>
      <c r="G214" s="86">
        <v>25</v>
      </c>
      <c r="H214" s="121">
        <f t="shared" si="5"/>
        <v>0.22607999999999998</v>
      </c>
      <c r="I214" s="88">
        <v>16.199800000000003</v>
      </c>
    </row>
    <row r="215" spans="1:9" ht="16.7" customHeight="1">
      <c r="A215" s="141"/>
      <c r="B215" s="101" t="s">
        <v>504</v>
      </c>
      <c r="C215" s="86">
        <v>60</v>
      </c>
      <c r="D215" s="86"/>
      <c r="E215" s="86">
        <v>300</v>
      </c>
      <c r="F215" s="86">
        <v>2</v>
      </c>
      <c r="G215" s="86">
        <v>25</v>
      </c>
      <c r="H215" s="121">
        <f t="shared" si="5"/>
        <v>0.28259999999999996</v>
      </c>
      <c r="I215" s="88">
        <v>20.255100000000002</v>
      </c>
    </row>
    <row r="216" spans="1:9" ht="16.7" customHeight="1">
      <c r="A216" s="141"/>
      <c r="B216" s="101" t="s">
        <v>505</v>
      </c>
      <c r="C216" s="86">
        <v>60</v>
      </c>
      <c r="D216" s="86"/>
      <c r="E216" s="86">
        <v>360</v>
      </c>
      <c r="F216" s="86">
        <v>2</v>
      </c>
      <c r="G216" s="86">
        <v>25</v>
      </c>
      <c r="H216" s="121">
        <f t="shared" si="5"/>
        <v>0.33911999999999998</v>
      </c>
      <c r="I216" s="88">
        <v>24.310400000000001</v>
      </c>
    </row>
    <row r="217" spans="1:9" ht="16.7" customHeight="1">
      <c r="A217" s="141"/>
      <c r="B217" s="101" t="s">
        <v>506</v>
      </c>
      <c r="C217" s="86">
        <v>60</v>
      </c>
      <c r="D217" s="86"/>
      <c r="E217" s="86">
        <v>400</v>
      </c>
      <c r="F217" s="86">
        <v>2</v>
      </c>
      <c r="G217" s="86">
        <v>25</v>
      </c>
      <c r="H217" s="121">
        <f t="shared" si="5"/>
        <v>0.37679999999999997</v>
      </c>
      <c r="I217" s="88">
        <v>27.006799999999998</v>
      </c>
    </row>
    <row r="218" spans="1:9" ht="16.7" customHeight="1">
      <c r="A218" s="141"/>
      <c r="B218" s="101" t="s">
        <v>507</v>
      </c>
      <c r="C218" s="86">
        <v>60</v>
      </c>
      <c r="D218" s="86"/>
      <c r="E218" s="86">
        <v>480</v>
      </c>
      <c r="F218" s="86">
        <v>2</v>
      </c>
      <c r="G218" s="86">
        <v>25</v>
      </c>
      <c r="H218" s="121">
        <f t="shared" si="5"/>
        <v>0.45215999999999995</v>
      </c>
      <c r="I218" s="88">
        <v>32.410299999999999</v>
      </c>
    </row>
    <row r="219" spans="1:9" ht="16.7" customHeight="1">
      <c r="A219" s="141"/>
      <c r="B219" s="101" t="s">
        <v>508</v>
      </c>
      <c r="C219" s="86">
        <v>60</v>
      </c>
      <c r="D219" s="86"/>
      <c r="E219" s="86">
        <v>500</v>
      </c>
      <c r="F219" s="86">
        <v>2</v>
      </c>
      <c r="G219" s="86">
        <v>25</v>
      </c>
      <c r="H219" s="121">
        <f t="shared" si="5"/>
        <v>0.47099999999999997</v>
      </c>
      <c r="I219" s="88">
        <v>38.199000000000005</v>
      </c>
    </row>
    <row r="220" spans="1:9" ht="16.7" customHeight="1">
      <c r="A220" s="141"/>
      <c r="B220" s="101" t="s">
        <v>509</v>
      </c>
      <c r="C220" s="86">
        <v>60</v>
      </c>
      <c r="D220" s="86"/>
      <c r="E220" s="86">
        <v>600</v>
      </c>
      <c r="F220" s="86">
        <v>2</v>
      </c>
      <c r="G220" s="86">
        <v>25</v>
      </c>
      <c r="H220" s="121">
        <f t="shared" si="5"/>
        <v>0.56519999999999992</v>
      </c>
      <c r="I220" s="88">
        <v>42.692999999999998</v>
      </c>
    </row>
    <row r="221" spans="1:9" ht="16.7" customHeight="1">
      <c r="A221" s="141"/>
      <c r="B221" s="101" t="s">
        <v>510</v>
      </c>
      <c r="C221" s="86">
        <v>60</v>
      </c>
      <c r="D221" s="86"/>
      <c r="E221" s="86">
        <v>800</v>
      </c>
      <c r="F221" s="86">
        <v>2</v>
      </c>
      <c r="G221" s="86">
        <v>25</v>
      </c>
      <c r="H221" s="121">
        <f t="shared" si="5"/>
        <v>0.75359999999999994</v>
      </c>
      <c r="I221" s="88">
        <v>58.047500000000007</v>
      </c>
    </row>
    <row r="222" spans="1:9" ht="16.7" customHeight="1">
      <c r="A222" s="141"/>
      <c r="B222" s="101" t="s">
        <v>511</v>
      </c>
      <c r="C222" s="86">
        <v>60</v>
      </c>
      <c r="D222" s="86"/>
      <c r="E222" s="86">
        <v>1000</v>
      </c>
      <c r="F222" s="86">
        <v>2</v>
      </c>
      <c r="G222" s="86">
        <v>10</v>
      </c>
      <c r="H222" s="121">
        <f t="shared" si="5"/>
        <v>0.94199999999999995</v>
      </c>
      <c r="I222" s="88">
        <v>72.567399999999992</v>
      </c>
    </row>
    <row r="223" spans="1:9" ht="16.7" customHeight="1">
      <c r="A223" s="141"/>
      <c r="B223" s="101" t="s">
        <v>512</v>
      </c>
      <c r="C223" s="86">
        <v>60</v>
      </c>
      <c r="D223" s="86"/>
      <c r="E223" s="86">
        <v>1200</v>
      </c>
      <c r="F223" s="86">
        <v>2</v>
      </c>
      <c r="G223" s="86">
        <v>10</v>
      </c>
      <c r="H223" s="121">
        <f t="shared" si="5"/>
        <v>1.1303999999999998</v>
      </c>
      <c r="I223" s="88">
        <v>87.076599999999999</v>
      </c>
    </row>
    <row r="224" spans="1:9" ht="16.7" customHeight="1">
      <c r="A224" s="141"/>
      <c r="B224" s="101" t="s">
        <v>513</v>
      </c>
      <c r="C224" s="86">
        <v>60</v>
      </c>
      <c r="D224" s="86"/>
      <c r="E224" s="86">
        <v>1250</v>
      </c>
      <c r="F224" s="86">
        <v>2</v>
      </c>
      <c r="G224" s="86">
        <v>10</v>
      </c>
      <c r="H224" s="121">
        <f t="shared" si="5"/>
        <v>1.1775</v>
      </c>
      <c r="I224" s="88">
        <v>90.714600000000004</v>
      </c>
    </row>
    <row r="225" spans="1:9" ht="16.7" customHeight="1">
      <c r="A225" s="141"/>
      <c r="B225" s="101" t="s">
        <v>514</v>
      </c>
      <c r="C225" s="86">
        <v>80</v>
      </c>
      <c r="D225" s="86"/>
      <c r="E225" s="86">
        <v>120</v>
      </c>
      <c r="F225" s="86">
        <v>2</v>
      </c>
      <c r="G225" s="86">
        <v>100</v>
      </c>
      <c r="H225" s="121">
        <f t="shared" si="5"/>
        <v>0.15071999999999999</v>
      </c>
      <c r="I225" s="88">
        <v>11.288500000000001</v>
      </c>
    </row>
    <row r="226" spans="1:9" ht="16.7" customHeight="1">
      <c r="A226" s="141"/>
      <c r="B226" s="101" t="s">
        <v>515</v>
      </c>
      <c r="C226" s="86">
        <v>80</v>
      </c>
      <c r="D226" s="86"/>
      <c r="E226" s="86">
        <v>140</v>
      </c>
      <c r="F226" s="86">
        <v>2</v>
      </c>
      <c r="G226" s="86">
        <v>100</v>
      </c>
      <c r="H226" s="121">
        <f t="shared" si="5"/>
        <v>0.17584</v>
      </c>
      <c r="I226" s="88">
        <v>13.161000000000001</v>
      </c>
    </row>
    <row r="227" spans="1:9" ht="16.7" customHeight="1">
      <c r="A227" s="141"/>
      <c r="B227" s="101" t="s">
        <v>516</v>
      </c>
      <c r="C227" s="86">
        <v>80</v>
      </c>
      <c r="D227" s="86"/>
      <c r="E227" s="86">
        <v>160</v>
      </c>
      <c r="F227" s="86">
        <v>2</v>
      </c>
      <c r="G227" s="86">
        <v>100</v>
      </c>
      <c r="H227" s="121">
        <f t="shared" si="5"/>
        <v>0.20095999999999997</v>
      </c>
      <c r="I227" s="88">
        <v>15.044200000000002</v>
      </c>
    </row>
    <row r="228" spans="1:9" ht="16.7" customHeight="1">
      <c r="A228" s="141"/>
      <c r="B228" s="101" t="s">
        <v>517</v>
      </c>
      <c r="C228" s="86">
        <v>80</v>
      </c>
      <c r="D228" s="86"/>
      <c r="E228" s="86">
        <v>200</v>
      </c>
      <c r="F228" s="86">
        <v>2</v>
      </c>
      <c r="G228" s="86">
        <v>100</v>
      </c>
      <c r="H228" s="121">
        <f t="shared" si="5"/>
        <v>0.25119999999999998</v>
      </c>
      <c r="I228" s="88">
        <v>18.810600000000001</v>
      </c>
    </row>
    <row r="229" spans="1:9" ht="16.7" customHeight="1">
      <c r="A229" s="141"/>
      <c r="B229" s="101" t="s">
        <v>518</v>
      </c>
      <c r="C229" s="86">
        <v>80</v>
      </c>
      <c r="D229" s="86"/>
      <c r="E229" s="86">
        <v>240</v>
      </c>
      <c r="F229" s="86">
        <v>2</v>
      </c>
      <c r="G229" s="86">
        <v>25</v>
      </c>
      <c r="H229" s="121">
        <f t="shared" si="5"/>
        <v>0.30143999999999999</v>
      </c>
      <c r="I229" s="88">
        <v>22.577000000000002</v>
      </c>
    </row>
    <row r="230" spans="1:9" ht="16.7" customHeight="1">
      <c r="A230" s="141"/>
      <c r="B230" s="101" t="s">
        <v>519</v>
      </c>
      <c r="C230" s="86">
        <v>80</v>
      </c>
      <c r="D230" s="86"/>
      <c r="E230" s="86">
        <v>260</v>
      </c>
      <c r="F230" s="86">
        <v>2</v>
      </c>
      <c r="G230" s="86">
        <v>25</v>
      </c>
      <c r="H230" s="121">
        <f t="shared" si="5"/>
        <v>0.32655999999999996</v>
      </c>
      <c r="I230" s="88">
        <v>24.449500000000004</v>
      </c>
    </row>
    <row r="231" spans="1:9" ht="16.7" customHeight="1">
      <c r="A231" s="141"/>
      <c r="B231" s="101" t="s">
        <v>520</v>
      </c>
      <c r="C231" s="86">
        <v>80</v>
      </c>
      <c r="D231" s="86"/>
      <c r="E231" s="86">
        <v>280</v>
      </c>
      <c r="F231" s="86">
        <v>2</v>
      </c>
      <c r="G231" s="86">
        <v>25</v>
      </c>
      <c r="H231" s="121">
        <f t="shared" si="5"/>
        <v>0.35167999999999999</v>
      </c>
      <c r="I231" s="88">
        <v>26.332700000000003</v>
      </c>
    </row>
    <row r="232" spans="1:9" ht="16.7" customHeight="1">
      <c r="A232" s="141"/>
      <c r="B232" s="101" t="s">
        <v>521</v>
      </c>
      <c r="C232" s="86">
        <v>80</v>
      </c>
      <c r="D232" s="86"/>
      <c r="E232" s="86">
        <v>300</v>
      </c>
      <c r="F232" s="86">
        <v>2</v>
      </c>
      <c r="G232" s="86">
        <v>25</v>
      </c>
      <c r="H232" s="121">
        <f t="shared" si="5"/>
        <v>0.37679999999999997</v>
      </c>
      <c r="I232" s="88">
        <v>28.215900000000001</v>
      </c>
    </row>
    <row r="233" spans="1:9" ht="16.7" customHeight="1">
      <c r="A233" s="141"/>
      <c r="B233" s="101" t="s">
        <v>522</v>
      </c>
      <c r="C233" s="86">
        <v>80</v>
      </c>
      <c r="D233" s="86"/>
      <c r="E233" s="86">
        <v>360</v>
      </c>
      <c r="F233" s="86">
        <v>2</v>
      </c>
      <c r="G233" s="86">
        <v>25</v>
      </c>
      <c r="H233" s="121">
        <f t="shared" si="5"/>
        <v>0.45215999999999995</v>
      </c>
      <c r="I233" s="88">
        <v>33.865499999999997</v>
      </c>
    </row>
    <row r="234" spans="1:9" ht="16.7" customHeight="1">
      <c r="A234" s="141"/>
      <c r="B234" s="101" t="s">
        <v>523</v>
      </c>
      <c r="C234" s="86">
        <v>80</v>
      </c>
      <c r="D234" s="86"/>
      <c r="E234" s="86">
        <v>400</v>
      </c>
      <c r="F234" s="86">
        <v>2</v>
      </c>
      <c r="G234" s="86">
        <v>25</v>
      </c>
      <c r="H234" s="121">
        <f t="shared" si="5"/>
        <v>0.50239999999999996</v>
      </c>
      <c r="I234" s="88">
        <v>37.621200000000002</v>
      </c>
    </row>
    <row r="235" spans="1:9" ht="16.7" customHeight="1">
      <c r="A235" s="141"/>
      <c r="B235" s="101" t="s">
        <v>524</v>
      </c>
      <c r="C235" s="86">
        <v>80</v>
      </c>
      <c r="D235" s="86"/>
      <c r="E235" s="86">
        <v>480</v>
      </c>
      <c r="F235" s="86">
        <v>2</v>
      </c>
      <c r="G235" s="86">
        <v>25</v>
      </c>
      <c r="H235" s="121">
        <f t="shared" si="5"/>
        <v>0.60287999999999997</v>
      </c>
      <c r="I235" s="88">
        <v>45.154000000000003</v>
      </c>
    </row>
    <row r="236" spans="1:9" ht="16.7" customHeight="1">
      <c r="A236" s="141"/>
      <c r="B236" s="101" t="s">
        <v>525</v>
      </c>
      <c r="C236" s="86">
        <v>80</v>
      </c>
      <c r="D236" s="86"/>
      <c r="E236" s="86">
        <v>500</v>
      </c>
      <c r="F236" s="86">
        <v>2</v>
      </c>
      <c r="G236" s="86">
        <v>25</v>
      </c>
      <c r="H236" s="121">
        <f t="shared" si="5"/>
        <v>0.628</v>
      </c>
      <c r="I236" s="88">
        <v>47.037200000000006</v>
      </c>
    </row>
    <row r="237" spans="1:9" ht="16.7" customHeight="1">
      <c r="A237" s="142"/>
      <c r="B237" s="101" t="s">
        <v>526</v>
      </c>
      <c r="C237" s="102">
        <v>80</v>
      </c>
      <c r="D237" s="102"/>
      <c r="E237" s="102">
        <v>600</v>
      </c>
      <c r="F237" s="102">
        <v>2</v>
      </c>
      <c r="G237" s="86">
        <v>25</v>
      </c>
      <c r="H237" s="121">
        <f t="shared" si="5"/>
        <v>0.75359999999999994</v>
      </c>
      <c r="I237" s="88">
        <v>56.442500000000003</v>
      </c>
    </row>
    <row r="238" spans="1:9" ht="16.7" customHeight="1">
      <c r="A238" s="140"/>
      <c r="B238" s="101" t="s">
        <v>527</v>
      </c>
      <c r="C238" s="102">
        <v>80</v>
      </c>
      <c r="D238" s="102"/>
      <c r="E238" s="102">
        <v>720</v>
      </c>
      <c r="F238" s="102">
        <v>2</v>
      </c>
      <c r="G238" s="86">
        <v>25</v>
      </c>
      <c r="H238" s="121">
        <f t="shared" si="5"/>
        <v>0.9043199999999999</v>
      </c>
      <c r="I238" s="88">
        <v>67.730999999999995</v>
      </c>
    </row>
    <row r="239" spans="1:9" ht="16.7" customHeight="1">
      <c r="A239" s="141"/>
      <c r="B239" s="101" t="s">
        <v>528</v>
      </c>
      <c r="C239" s="102">
        <v>80</v>
      </c>
      <c r="D239" s="102"/>
      <c r="E239" s="102">
        <v>800</v>
      </c>
      <c r="F239" s="102">
        <v>2</v>
      </c>
      <c r="G239" s="86">
        <v>10</v>
      </c>
      <c r="H239" s="121">
        <f t="shared" si="5"/>
        <v>1.0047999999999999</v>
      </c>
      <c r="I239" s="88">
        <v>75.253100000000003</v>
      </c>
    </row>
    <row r="240" spans="1:9" ht="16.7" customHeight="1">
      <c r="A240" s="141"/>
      <c r="B240" s="101" t="s">
        <v>529</v>
      </c>
      <c r="C240" s="102">
        <v>80</v>
      </c>
      <c r="D240" s="102"/>
      <c r="E240" s="102">
        <v>840</v>
      </c>
      <c r="F240" s="102">
        <v>2</v>
      </c>
      <c r="G240" s="86">
        <v>10</v>
      </c>
      <c r="H240" s="121">
        <f t="shared" ref="H240:H266" si="6">C240*E240*0.00000785*2</f>
        <v>1.05504</v>
      </c>
      <c r="I240" s="88">
        <v>79.019499999999994</v>
      </c>
    </row>
    <row r="241" spans="1:9" ht="16.7" customHeight="1">
      <c r="A241" s="141"/>
      <c r="B241" s="101" t="s">
        <v>530</v>
      </c>
      <c r="C241" s="102">
        <v>80</v>
      </c>
      <c r="D241" s="102"/>
      <c r="E241" s="102">
        <v>960</v>
      </c>
      <c r="F241" s="102">
        <v>2</v>
      </c>
      <c r="G241" s="86">
        <v>10</v>
      </c>
      <c r="H241" s="121">
        <f t="shared" si="6"/>
        <v>1.2057599999999999</v>
      </c>
      <c r="I241" s="88">
        <v>90.308000000000007</v>
      </c>
    </row>
    <row r="242" spans="1:9" ht="16.7" customHeight="1">
      <c r="A242" s="141"/>
      <c r="B242" s="101" t="s">
        <v>531</v>
      </c>
      <c r="C242" s="102">
        <v>80</v>
      </c>
      <c r="D242" s="102"/>
      <c r="E242" s="102">
        <v>1000</v>
      </c>
      <c r="F242" s="102">
        <v>2</v>
      </c>
      <c r="G242" s="86">
        <v>10</v>
      </c>
      <c r="H242" s="121">
        <f t="shared" si="6"/>
        <v>1.256</v>
      </c>
      <c r="I242" s="88">
        <v>94.074400000000011</v>
      </c>
    </row>
    <row r="243" spans="1:9" ht="16.7" customHeight="1">
      <c r="A243" s="141"/>
      <c r="B243" s="101" t="s">
        <v>532</v>
      </c>
      <c r="C243" s="102">
        <v>80</v>
      </c>
      <c r="D243" s="102"/>
      <c r="E243" s="102">
        <v>1200</v>
      </c>
      <c r="F243" s="102">
        <v>2</v>
      </c>
      <c r="G243" s="86">
        <v>10</v>
      </c>
      <c r="H243" s="121">
        <f t="shared" si="6"/>
        <v>1.5071999999999999</v>
      </c>
      <c r="I243" s="88">
        <v>112.88500000000001</v>
      </c>
    </row>
    <row r="244" spans="1:9" ht="16.7" customHeight="1">
      <c r="A244" s="141"/>
      <c r="B244" s="101" t="s">
        <v>533</v>
      </c>
      <c r="C244" s="102">
        <v>80</v>
      </c>
      <c r="D244" s="102"/>
      <c r="E244" s="102">
        <v>1250</v>
      </c>
      <c r="F244" s="102">
        <v>2</v>
      </c>
      <c r="G244" s="86">
        <v>10</v>
      </c>
      <c r="H244" s="121">
        <f t="shared" si="6"/>
        <v>1.5699999999999998</v>
      </c>
      <c r="I244" s="88">
        <v>117.59300000000002</v>
      </c>
    </row>
    <row r="245" spans="1:9" ht="16.7" customHeight="1">
      <c r="A245" s="141"/>
      <c r="B245" s="101" t="s">
        <v>534</v>
      </c>
      <c r="C245" s="102">
        <v>100</v>
      </c>
      <c r="D245" s="102"/>
      <c r="E245" s="102">
        <v>140</v>
      </c>
      <c r="F245" s="102">
        <v>2</v>
      </c>
      <c r="G245" s="86">
        <v>100</v>
      </c>
      <c r="H245" s="121">
        <f t="shared" si="6"/>
        <v>0.2198</v>
      </c>
      <c r="I245" s="88">
        <v>16.456600000000002</v>
      </c>
    </row>
    <row r="246" spans="1:9" ht="16.7" customHeight="1">
      <c r="A246" s="141"/>
      <c r="B246" s="101" t="s">
        <v>535</v>
      </c>
      <c r="C246" s="102">
        <v>100</v>
      </c>
      <c r="D246" s="102"/>
      <c r="E246" s="102">
        <v>200</v>
      </c>
      <c r="F246" s="102">
        <v>2</v>
      </c>
      <c r="G246" s="86">
        <v>25</v>
      </c>
      <c r="H246" s="121">
        <f t="shared" si="6"/>
        <v>0.314</v>
      </c>
      <c r="I246" s="88">
        <v>23.518600000000003</v>
      </c>
    </row>
    <row r="247" spans="1:9" ht="16.7" customHeight="1">
      <c r="A247" s="141"/>
      <c r="B247" s="101" t="s">
        <v>536</v>
      </c>
      <c r="C247" s="102">
        <v>100</v>
      </c>
      <c r="D247" s="102"/>
      <c r="E247" s="102">
        <v>240</v>
      </c>
      <c r="F247" s="102">
        <v>2</v>
      </c>
      <c r="G247" s="86">
        <v>25</v>
      </c>
      <c r="H247" s="121">
        <f t="shared" si="6"/>
        <v>0.37679999999999997</v>
      </c>
      <c r="I247" s="88">
        <v>28.215900000000001</v>
      </c>
    </row>
    <row r="248" spans="1:9" ht="16.7" customHeight="1">
      <c r="A248" s="141"/>
      <c r="B248" s="101" t="s">
        <v>537</v>
      </c>
      <c r="C248" s="102">
        <v>100</v>
      </c>
      <c r="D248" s="102"/>
      <c r="E248" s="102">
        <v>260</v>
      </c>
      <c r="F248" s="102">
        <v>2</v>
      </c>
      <c r="G248" s="86">
        <v>25</v>
      </c>
      <c r="H248" s="121">
        <f t="shared" si="6"/>
        <v>0.40819999999999995</v>
      </c>
      <c r="I248" s="88">
        <v>30.569900000000001</v>
      </c>
    </row>
    <row r="249" spans="1:9" ht="16.7" customHeight="1">
      <c r="A249" s="141"/>
      <c r="B249" s="101" t="s">
        <v>538</v>
      </c>
      <c r="C249" s="102">
        <v>100</v>
      </c>
      <c r="D249" s="102"/>
      <c r="E249" s="102">
        <v>300</v>
      </c>
      <c r="F249" s="102">
        <v>2</v>
      </c>
      <c r="G249" s="86">
        <v>25</v>
      </c>
      <c r="H249" s="121">
        <f t="shared" si="6"/>
        <v>0.47099999999999997</v>
      </c>
      <c r="I249" s="88">
        <v>35.277900000000002</v>
      </c>
    </row>
    <row r="250" spans="1:9" ht="16.7" customHeight="1">
      <c r="A250" s="141"/>
      <c r="B250" s="101" t="s">
        <v>539</v>
      </c>
      <c r="C250" s="102">
        <v>100</v>
      </c>
      <c r="D250" s="102"/>
      <c r="E250" s="102">
        <v>400</v>
      </c>
      <c r="F250" s="102">
        <v>2</v>
      </c>
      <c r="G250" s="86">
        <v>25</v>
      </c>
      <c r="H250" s="121">
        <f t="shared" si="6"/>
        <v>0.628</v>
      </c>
      <c r="I250" s="88">
        <v>47.037200000000006</v>
      </c>
    </row>
    <row r="251" spans="1:9" ht="16.7" customHeight="1">
      <c r="A251" s="141"/>
      <c r="B251" s="101" t="s">
        <v>540</v>
      </c>
      <c r="C251" s="102">
        <v>100</v>
      </c>
      <c r="D251" s="102"/>
      <c r="E251" s="102">
        <v>500</v>
      </c>
      <c r="F251" s="102">
        <v>2</v>
      </c>
      <c r="G251" s="86">
        <v>25</v>
      </c>
      <c r="H251" s="121">
        <f t="shared" si="6"/>
        <v>0.78499999999999992</v>
      </c>
      <c r="I251" s="88">
        <v>58.796500000000009</v>
      </c>
    </row>
    <row r="252" spans="1:9" ht="16.7" customHeight="1">
      <c r="A252" s="141"/>
      <c r="B252" s="101" t="s">
        <v>541</v>
      </c>
      <c r="C252" s="102">
        <v>100</v>
      </c>
      <c r="D252" s="102"/>
      <c r="E252" s="102">
        <v>600</v>
      </c>
      <c r="F252" s="102">
        <v>2</v>
      </c>
      <c r="G252" s="86">
        <v>10</v>
      </c>
      <c r="H252" s="121">
        <f t="shared" si="6"/>
        <v>0.94199999999999995</v>
      </c>
      <c r="I252" s="88">
        <v>70.555800000000005</v>
      </c>
    </row>
    <row r="253" spans="1:9" ht="16.7" customHeight="1">
      <c r="A253" s="141"/>
      <c r="B253" s="101" t="s">
        <v>542</v>
      </c>
      <c r="C253" s="102">
        <v>100</v>
      </c>
      <c r="D253" s="102"/>
      <c r="E253" s="102">
        <v>800</v>
      </c>
      <c r="F253" s="102">
        <v>2</v>
      </c>
      <c r="G253" s="86">
        <v>10</v>
      </c>
      <c r="H253" s="121">
        <f t="shared" si="6"/>
        <v>1.256</v>
      </c>
      <c r="I253" s="88">
        <v>94.074400000000011</v>
      </c>
    </row>
    <row r="254" spans="1:9" ht="16.7" customHeight="1">
      <c r="A254" s="141"/>
      <c r="B254" s="101" t="s">
        <v>543</v>
      </c>
      <c r="C254" s="102">
        <v>100</v>
      </c>
      <c r="D254" s="102"/>
      <c r="E254" s="102">
        <v>1000</v>
      </c>
      <c r="F254" s="102">
        <v>2</v>
      </c>
      <c r="G254" s="86">
        <v>10</v>
      </c>
      <c r="H254" s="121">
        <f t="shared" si="6"/>
        <v>1.5699999999999998</v>
      </c>
      <c r="I254" s="88">
        <v>117.59300000000002</v>
      </c>
    </row>
    <row r="255" spans="1:9" ht="16.7" customHeight="1">
      <c r="A255" s="141"/>
      <c r="B255" s="101" t="s">
        <v>544</v>
      </c>
      <c r="C255" s="102">
        <v>100</v>
      </c>
      <c r="D255" s="102"/>
      <c r="E255" s="102">
        <v>1200</v>
      </c>
      <c r="F255" s="102">
        <v>2</v>
      </c>
      <c r="G255" s="86">
        <v>10</v>
      </c>
      <c r="H255" s="121">
        <f t="shared" si="6"/>
        <v>1.8839999999999999</v>
      </c>
      <c r="I255" s="88">
        <v>141.11160000000001</v>
      </c>
    </row>
    <row r="256" spans="1:9" ht="16.7" customHeight="1">
      <c r="A256" s="141"/>
      <c r="B256" s="101" t="s">
        <v>545</v>
      </c>
      <c r="C256" s="102">
        <v>100</v>
      </c>
      <c r="D256" s="102"/>
      <c r="E256" s="102">
        <v>1250</v>
      </c>
      <c r="F256" s="102">
        <v>2</v>
      </c>
      <c r="G256" s="86">
        <v>10</v>
      </c>
      <c r="H256" s="121">
        <f t="shared" si="6"/>
        <v>1.9624999999999999</v>
      </c>
      <c r="I256" s="88">
        <v>146.98590000000002</v>
      </c>
    </row>
    <row r="257" spans="1:9" ht="16.7" customHeight="1">
      <c r="A257" s="141"/>
      <c r="B257" s="101" t="s">
        <v>546</v>
      </c>
      <c r="C257" s="102">
        <v>120</v>
      </c>
      <c r="D257" s="102"/>
      <c r="E257" s="102">
        <v>200</v>
      </c>
      <c r="F257" s="102">
        <v>2</v>
      </c>
      <c r="G257" s="86">
        <v>25</v>
      </c>
      <c r="H257" s="121">
        <f t="shared" si="6"/>
        <v>0.37679999999999997</v>
      </c>
      <c r="I257" s="88">
        <v>28.215900000000001</v>
      </c>
    </row>
    <row r="258" spans="1:9" ht="16.7" customHeight="1">
      <c r="A258" s="141"/>
      <c r="B258" s="101" t="s">
        <v>547</v>
      </c>
      <c r="C258" s="102">
        <v>120</v>
      </c>
      <c r="D258" s="102"/>
      <c r="E258" s="102">
        <v>240</v>
      </c>
      <c r="F258" s="102">
        <v>2</v>
      </c>
      <c r="G258" s="86">
        <v>25</v>
      </c>
      <c r="H258" s="121">
        <f t="shared" si="6"/>
        <v>0.45215999999999995</v>
      </c>
      <c r="I258" s="88">
        <v>33.865499999999997</v>
      </c>
    </row>
    <row r="259" spans="1:9" ht="16.7" customHeight="1">
      <c r="A259" s="141"/>
      <c r="B259" s="101" t="s">
        <v>548</v>
      </c>
      <c r="C259" s="102">
        <v>120</v>
      </c>
      <c r="D259" s="102"/>
      <c r="E259" s="102">
        <v>300</v>
      </c>
      <c r="F259" s="102">
        <v>2</v>
      </c>
      <c r="G259" s="86">
        <v>25</v>
      </c>
      <c r="H259" s="121">
        <f t="shared" si="6"/>
        <v>0.56519999999999992</v>
      </c>
      <c r="I259" s="88">
        <v>42.329200000000007</v>
      </c>
    </row>
    <row r="260" spans="1:9" ht="16.7" customHeight="1">
      <c r="A260" s="141"/>
      <c r="B260" s="101" t="s">
        <v>549</v>
      </c>
      <c r="C260" s="102">
        <v>120</v>
      </c>
      <c r="D260" s="102"/>
      <c r="E260" s="102">
        <v>1250</v>
      </c>
      <c r="F260" s="102">
        <v>2</v>
      </c>
      <c r="G260" s="86">
        <v>5</v>
      </c>
      <c r="H260" s="121">
        <f t="shared" si="6"/>
        <v>2.355</v>
      </c>
      <c r="I260" s="88">
        <v>214.55640000000002</v>
      </c>
    </row>
    <row r="261" spans="1:9" ht="16.7" customHeight="1">
      <c r="A261" s="141"/>
      <c r="B261" s="101" t="s">
        <v>550</v>
      </c>
      <c r="C261" s="102">
        <v>140</v>
      </c>
      <c r="D261" s="102"/>
      <c r="E261" s="102">
        <v>300</v>
      </c>
      <c r="F261" s="102">
        <v>2</v>
      </c>
      <c r="G261" s="86">
        <v>10</v>
      </c>
      <c r="H261" s="121">
        <f t="shared" si="6"/>
        <v>0.65939999999999999</v>
      </c>
      <c r="I261" s="88">
        <v>52.911500000000004</v>
      </c>
    </row>
    <row r="262" spans="1:9" ht="16.7" customHeight="1">
      <c r="A262" s="141"/>
      <c r="B262" s="101" t="s">
        <v>551</v>
      </c>
      <c r="C262" s="102">
        <v>140</v>
      </c>
      <c r="D262" s="102"/>
      <c r="E262" s="102">
        <v>400</v>
      </c>
      <c r="F262" s="102">
        <v>2</v>
      </c>
      <c r="G262" s="86">
        <v>10</v>
      </c>
      <c r="H262" s="121">
        <f t="shared" si="6"/>
        <v>0.87919999999999998</v>
      </c>
      <c r="I262" s="88">
        <v>65.847800000000007</v>
      </c>
    </row>
    <row r="263" spans="1:9" ht="16.7" customHeight="1">
      <c r="A263" s="141"/>
      <c r="B263" s="101" t="s">
        <v>552</v>
      </c>
      <c r="C263" s="102">
        <v>140</v>
      </c>
      <c r="D263" s="102"/>
      <c r="E263" s="102">
        <v>1250</v>
      </c>
      <c r="F263" s="102">
        <v>2</v>
      </c>
      <c r="G263" s="86">
        <v>10</v>
      </c>
      <c r="H263" s="121">
        <f t="shared" si="6"/>
        <v>2.7474999999999996</v>
      </c>
      <c r="I263" s="88">
        <v>236.29880000000003</v>
      </c>
    </row>
    <row r="264" spans="1:9" ht="16.7" customHeight="1">
      <c r="A264" s="141"/>
      <c r="B264" s="101" t="s">
        <v>553</v>
      </c>
      <c r="C264" s="102">
        <v>200</v>
      </c>
      <c r="D264" s="102"/>
      <c r="E264" s="102">
        <v>300</v>
      </c>
      <c r="F264" s="102">
        <v>2</v>
      </c>
      <c r="G264" s="86">
        <v>10</v>
      </c>
      <c r="H264" s="121">
        <f t="shared" si="6"/>
        <v>0.94199999999999995</v>
      </c>
      <c r="I264" s="88">
        <v>74.365000000000009</v>
      </c>
    </row>
    <row r="265" spans="1:9" ht="16.7" customHeight="1">
      <c r="A265" s="141"/>
      <c r="B265" s="101" t="s">
        <v>554</v>
      </c>
      <c r="C265" s="102">
        <v>200</v>
      </c>
      <c r="D265" s="102"/>
      <c r="E265" s="102">
        <v>400</v>
      </c>
      <c r="F265" s="102">
        <v>2</v>
      </c>
      <c r="G265" s="86">
        <v>10</v>
      </c>
      <c r="H265" s="121">
        <f t="shared" si="6"/>
        <v>1.256</v>
      </c>
      <c r="I265" s="88">
        <v>107.42800000000001</v>
      </c>
    </row>
    <row r="266" spans="1:9" ht="16.7" customHeight="1">
      <c r="A266" s="142"/>
      <c r="B266" s="103" t="s">
        <v>555</v>
      </c>
      <c r="C266" s="102">
        <v>200</v>
      </c>
      <c r="D266" s="102"/>
      <c r="E266" s="102">
        <v>1250</v>
      </c>
      <c r="F266" s="102">
        <v>2</v>
      </c>
      <c r="G266" s="86">
        <v>5</v>
      </c>
      <c r="H266" s="121">
        <f t="shared" si="6"/>
        <v>3.9249999999999998</v>
      </c>
      <c r="I266" s="88">
        <v>293.98250000000002</v>
      </c>
    </row>
    <row r="267" spans="1:9" ht="18" customHeight="1">
      <c r="A267" s="143" t="s">
        <v>556</v>
      </c>
      <c r="B267" s="144"/>
      <c r="C267" s="144"/>
      <c r="D267" s="144"/>
      <c r="E267" s="144"/>
      <c r="F267" s="144"/>
      <c r="G267" s="144"/>
      <c r="H267" s="144"/>
      <c r="I267" s="145"/>
    </row>
    <row r="268" spans="1:9" ht="20.100000000000001" customHeight="1">
      <c r="A268" s="140"/>
      <c r="B268" s="83" t="s">
        <v>0</v>
      </c>
      <c r="C268" s="83" t="s">
        <v>1</v>
      </c>
      <c r="D268" s="83" t="s">
        <v>2</v>
      </c>
      <c r="E268" s="83" t="s">
        <v>3</v>
      </c>
      <c r="F268" s="105" t="s">
        <v>5</v>
      </c>
      <c r="G268" s="83" t="s">
        <v>4</v>
      </c>
      <c r="H268" s="122" t="s">
        <v>307</v>
      </c>
      <c r="I268" s="83" t="s">
        <v>212</v>
      </c>
    </row>
    <row r="269" spans="1:9" ht="20.100000000000001" customHeight="1">
      <c r="A269" s="141"/>
      <c r="B269" s="86" t="s">
        <v>557</v>
      </c>
      <c r="C269" s="87">
        <v>20</v>
      </c>
      <c r="D269" s="87"/>
      <c r="E269" s="87" t="s">
        <v>558</v>
      </c>
      <c r="F269" s="86">
        <v>2</v>
      </c>
      <c r="G269" s="86">
        <v>1</v>
      </c>
      <c r="H269" s="121">
        <f>C269*0.00785*2*10</f>
        <v>3.1399999999999997</v>
      </c>
      <c r="I269" s="88">
        <v>283.01500000000004</v>
      </c>
    </row>
    <row r="270" spans="1:9" ht="20.100000000000001" customHeight="1">
      <c r="A270" s="141"/>
      <c r="B270" s="86" t="s">
        <v>559</v>
      </c>
      <c r="C270" s="87">
        <v>30</v>
      </c>
      <c r="D270" s="87"/>
      <c r="E270" s="87" t="s">
        <v>558</v>
      </c>
      <c r="F270" s="86">
        <v>1.5</v>
      </c>
      <c r="G270" s="86">
        <v>1</v>
      </c>
      <c r="H270" s="121">
        <f t="shared" ref="H270:H275" si="7">C270*0.00785*2*10</f>
        <v>4.71</v>
      </c>
      <c r="I270" s="88">
        <v>284.08500000000004</v>
      </c>
    </row>
    <row r="271" spans="1:9" ht="20.100000000000001" customHeight="1">
      <c r="A271" s="141"/>
      <c r="B271" s="86" t="s">
        <v>560</v>
      </c>
      <c r="C271" s="87">
        <v>30</v>
      </c>
      <c r="D271" s="87"/>
      <c r="E271" s="87" t="s">
        <v>558</v>
      </c>
      <c r="F271" s="86">
        <v>2</v>
      </c>
      <c r="G271" s="86">
        <v>1</v>
      </c>
      <c r="H271" s="121">
        <f t="shared" si="7"/>
        <v>4.71</v>
      </c>
      <c r="I271" s="88">
        <v>352.779</v>
      </c>
    </row>
    <row r="272" spans="1:9" ht="20.100000000000001" customHeight="1">
      <c r="A272" s="141"/>
      <c r="B272" s="86" t="s">
        <v>561</v>
      </c>
      <c r="C272" s="87">
        <v>40</v>
      </c>
      <c r="D272" s="87"/>
      <c r="E272" s="87" t="s">
        <v>558</v>
      </c>
      <c r="F272" s="86">
        <v>2</v>
      </c>
      <c r="G272" s="86">
        <v>1</v>
      </c>
      <c r="H272" s="121">
        <f>C272*0.00785*2*10</f>
        <v>6.2799999999999994</v>
      </c>
      <c r="I272" s="88">
        <v>436.774</v>
      </c>
    </row>
    <row r="273" spans="1:9" ht="20.100000000000001" customHeight="1">
      <c r="A273" s="141"/>
      <c r="B273" s="86" t="s">
        <v>562</v>
      </c>
      <c r="C273" s="87">
        <v>50</v>
      </c>
      <c r="D273" s="87"/>
      <c r="E273" s="87" t="s">
        <v>558</v>
      </c>
      <c r="F273" s="86">
        <v>2</v>
      </c>
      <c r="G273" s="86">
        <v>1</v>
      </c>
      <c r="H273" s="121">
        <f t="shared" si="7"/>
        <v>7.85</v>
      </c>
      <c r="I273" s="88">
        <v>545.96750000000009</v>
      </c>
    </row>
    <row r="274" spans="1:9" ht="20.100000000000001" customHeight="1">
      <c r="A274" s="141"/>
      <c r="B274" s="86" t="s">
        <v>563</v>
      </c>
      <c r="C274" s="87">
        <v>60</v>
      </c>
      <c r="D274" s="87"/>
      <c r="E274" s="87" t="s">
        <v>558</v>
      </c>
      <c r="F274" s="86">
        <v>2</v>
      </c>
      <c r="G274" s="86">
        <v>1</v>
      </c>
      <c r="H274" s="121">
        <f t="shared" si="7"/>
        <v>9.42</v>
      </c>
      <c r="I274" s="88">
        <v>655.16099999999994</v>
      </c>
    </row>
    <row r="275" spans="1:9" ht="20.100000000000001" customHeight="1">
      <c r="A275" s="141"/>
      <c r="B275" s="86" t="s">
        <v>564</v>
      </c>
      <c r="C275" s="87">
        <v>80</v>
      </c>
      <c r="D275" s="87"/>
      <c r="E275" s="87" t="s">
        <v>558</v>
      </c>
      <c r="F275" s="86">
        <v>2</v>
      </c>
      <c r="G275" s="86">
        <v>1</v>
      </c>
      <c r="H275" s="121">
        <f t="shared" si="7"/>
        <v>12.559999999999999</v>
      </c>
      <c r="I275" s="88">
        <v>873.548</v>
      </c>
    </row>
    <row r="276" spans="1:9" ht="20.100000000000001" customHeight="1">
      <c r="A276" s="141"/>
      <c r="B276" s="86" t="s">
        <v>565</v>
      </c>
      <c r="C276" s="87">
        <v>100</v>
      </c>
      <c r="D276" s="87"/>
      <c r="E276" s="87" t="s">
        <v>558</v>
      </c>
      <c r="F276" s="86">
        <v>2</v>
      </c>
      <c r="G276" s="86">
        <v>1</v>
      </c>
      <c r="H276" s="121">
        <f>C276*0.00785*2*10</f>
        <v>15.7</v>
      </c>
      <c r="I276" s="88">
        <v>1091.9350000000002</v>
      </c>
    </row>
    <row r="277" spans="1:9" ht="20.100000000000001" customHeight="1">
      <c r="A277" s="141"/>
      <c r="B277" s="86" t="s">
        <v>566</v>
      </c>
      <c r="C277" s="87">
        <v>120</v>
      </c>
      <c r="D277" s="87"/>
      <c r="E277" s="87" t="s">
        <v>558</v>
      </c>
      <c r="F277" s="86">
        <v>2</v>
      </c>
      <c r="G277" s="86">
        <v>1</v>
      </c>
      <c r="H277" s="121">
        <f>C277*0.00785*2*10</f>
        <v>18.84</v>
      </c>
      <c r="I277" s="88">
        <v>1310.3219999999999</v>
      </c>
    </row>
    <row r="278" spans="1:9" ht="20.100000000000001" customHeight="1">
      <c r="A278" s="141"/>
      <c r="B278" s="86" t="s">
        <v>567</v>
      </c>
      <c r="C278" s="87">
        <v>140</v>
      </c>
      <c r="D278" s="87"/>
      <c r="E278" s="87" t="s">
        <v>569</v>
      </c>
      <c r="F278" s="86">
        <v>2</v>
      </c>
      <c r="G278" s="86">
        <v>1</v>
      </c>
      <c r="H278" s="121">
        <f>C278*0.00785*2*5</f>
        <v>10.99</v>
      </c>
      <c r="I278" s="88">
        <v>764.35450000000003</v>
      </c>
    </row>
    <row r="279" spans="1:9" ht="20.100000000000001" customHeight="1">
      <c r="A279" s="141"/>
      <c r="B279" s="86" t="s">
        <v>568</v>
      </c>
      <c r="C279" s="87">
        <v>160</v>
      </c>
      <c r="D279" s="87"/>
      <c r="E279" s="87" t="s">
        <v>569</v>
      </c>
      <c r="F279" s="86">
        <v>2</v>
      </c>
      <c r="G279" s="86">
        <v>1</v>
      </c>
      <c r="H279" s="121">
        <f>C279*0.00785*2*5</f>
        <v>12.559999999999999</v>
      </c>
      <c r="I279" s="88">
        <v>873.548</v>
      </c>
    </row>
    <row r="280" spans="1:9" ht="20.100000000000001" customHeight="1">
      <c r="A280" s="141"/>
      <c r="B280" s="86" t="s">
        <v>570</v>
      </c>
      <c r="C280" s="87">
        <v>180</v>
      </c>
      <c r="D280" s="87"/>
      <c r="E280" s="87" t="s">
        <v>569</v>
      </c>
      <c r="F280" s="86">
        <v>2</v>
      </c>
      <c r="G280" s="86">
        <v>1</v>
      </c>
      <c r="H280" s="121">
        <f>C280*0.00785*2*5</f>
        <v>14.129999999999999</v>
      </c>
      <c r="I280" s="88">
        <v>982.74150000000009</v>
      </c>
    </row>
    <row r="281" spans="1:9" ht="20.100000000000001" customHeight="1">
      <c r="A281" s="142"/>
      <c r="B281" s="86" t="s">
        <v>571</v>
      </c>
      <c r="C281" s="87">
        <v>200</v>
      </c>
      <c r="D281" s="87"/>
      <c r="E281" s="87" t="s">
        <v>572</v>
      </c>
      <c r="F281" s="86">
        <v>2</v>
      </c>
      <c r="G281" s="86">
        <v>1</v>
      </c>
      <c r="H281" s="121">
        <f>C281*0.00785*2*5</f>
        <v>15.7</v>
      </c>
      <c r="I281" s="88">
        <v>1198.9350000000002</v>
      </c>
    </row>
    <row r="282" spans="1:9" ht="18" customHeight="1">
      <c r="A282" s="143" t="s">
        <v>573</v>
      </c>
      <c r="B282" s="144"/>
      <c r="C282" s="144"/>
      <c r="D282" s="144"/>
      <c r="E282" s="144"/>
      <c r="F282" s="144"/>
      <c r="G282" s="144"/>
      <c r="H282" s="144"/>
      <c r="I282" s="145"/>
    </row>
    <row r="283" spans="1:9" ht="20.100000000000001" customHeight="1">
      <c r="A283" s="140"/>
      <c r="B283" s="104" t="s">
        <v>0</v>
      </c>
      <c r="C283" s="104" t="s">
        <v>3</v>
      </c>
      <c r="D283" s="104" t="s">
        <v>2</v>
      </c>
      <c r="E283" s="104" t="s">
        <v>1</v>
      </c>
      <c r="F283" s="105" t="s">
        <v>5</v>
      </c>
      <c r="G283" s="104" t="s">
        <v>4</v>
      </c>
      <c r="H283" s="125" t="s">
        <v>307</v>
      </c>
      <c r="I283" s="104" t="s">
        <v>212</v>
      </c>
    </row>
    <row r="284" spans="1:9" ht="20.100000000000001" customHeight="1">
      <c r="A284" s="141"/>
      <c r="B284" s="106" t="s">
        <v>574</v>
      </c>
      <c r="C284" s="87">
        <v>76</v>
      </c>
      <c r="D284" s="87">
        <v>105</v>
      </c>
      <c r="E284" s="87">
        <v>40</v>
      </c>
      <c r="F284" s="87">
        <v>2</v>
      </c>
      <c r="G284" s="87">
        <v>60</v>
      </c>
      <c r="H284" s="121">
        <v>0.3</v>
      </c>
      <c r="I284" s="88">
        <v>26.697600000000001</v>
      </c>
    </row>
    <row r="285" spans="1:9" ht="20.100000000000001" customHeight="1">
      <c r="A285" s="141"/>
      <c r="B285" s="86" t="s">
        <v>575</v>
      </c>
      <c r="C285" s="87">
        <v>76</v>
      </c>
      <c r="D285" s="87">
        <v>145</v>
      </c>
      <c r="E285" s="87">
        <v>40</v>
      </c>
      <c r="F285" s="87">
        <v>2</v>
      </c>
      <c r="G285" s="87">
        <v>60</v>
      </c>
      <c r="H285" s="121">
        <v>0.38</v>
      </c>
      <c r="I285" s="88">
        <v>36.5959</v>
      </c>
    </row>
    <row r="286" spans="1:9" ht="20.100000000000001" customHeight="1">
      <c r="A286" s="141"/>
      <c r="B286" s="86" t="s">
        <v>576</v>
      </c>
      <c r="C286" s="87">
        <v>76</v>
      </c>
      <c r="D286" s="87">
        <v>170</v>
      </c>
      <c r="E286" s="87">
        <v>40</v>
      </c>
      <c r="F286" s="87">
        <v>2</v>
      </c>
      <c r="G286" s="87">
        <v>60</v>
      </c>
      <c r="H286" s="121">
        <v>0.43</v>
      </c>
      <c r="I286" s="88">
        <v>40.386299999999999</v>
      </c>
    </row>
    <row r="287" spans="1:9" ht="20.100000000000001" customHeight="1">
      <c r="A287" s="141"/>
      <c r="B287" s="86" t="s">
        <v>577</v>
      </c>
      <c r="C287" s="87">
        <v>76</v>
      </c>
      <c r="D287" s="87">
        <v>105</v>
      </c>
      <c r="E287" s="87">
        <v>50</v>
      </c>
      <c r="F287" s="87">
        <v>2</v>
      </c>
      <c r="G287" s="87">
        <v>60</v>
      </c>
      <c r="H287" s="121">
        <v>0.3</v>
      </c>
      <c r="I287" s="88">
        <v>26.9345</v>
      </c>
    </row>
    <row r="288" spans="1:9" ht="20.100000000000001" customHeight="1">
      <c r="A288" s="141"/>
      <c r="B288" s="106" t="s">
        <v>578</v>
      </c>
      <c r="C288" s="87">
        <v>76</v>
      </c>
      <c r="D288" s="87">
        <v>140</v>
      </c>
      <c r="E288" s="87">
        <v>50</v>
      </c>
      <c r="F288" s="87">
        <v>2</v>
      </c>
      <c r="G288" s="87">
        <v>60</v>
      </c>
      <c r="H288" s="121">
        <v>0.38</v>
      </c>
      <c r="I288" s="88">
        <v>35.226000000000006</v>
      </c>
    </row>
    <row r="289" spans="1:9" ht="20.100000000000001" customHeight="1">
      <c r="A289" s="141"/>
      <c r="B289" s="86" t="s">
        <v>579</v>
      </c>
      <c r="C289" s="87">
        <v>76</v>
      </c>
      <c r="D289" s="87">
        <v>160</v>
      </c>
      <c r="E289" s="87">
        <v>100</v>
      </c>
      <c r="F289" s="87">
        <v>2</v>
      </c>
      <c r="G289" s="87">
        <v>60</v>
      </c>
      <c r="H289" s="121">
        <v>0.43</v>
      </c>
      <c r="I289" s="88">
        <v>41.529600000000002</v>
      </c>
    </row>
    <row r="290" spans="1:9" ht="20.100000000000001" customHeight="1">
      <c r="A290" s="141"/>
      <c r="B290" s="106" t="s">
        <v>580</v>
      </c>
      <c r="C290" s="87">
        <v>76</v>
      </c>
      <c r="D290" s="87">
        <v>180</v>
      </c>
      <c r="E290" s="87">
        <v>100</v>
      </c>
      <c r="F290" s="87">
        <v>2</v>
      </c>
      <c r="G290" s="87">
        <v>60</v>
      </c>
      <c r="H290" s="121">
        <v>0.49</v>
      </c>
      <c r="I290" s="88">
        <v>46.968000000000004</v>
      </c>
    </row>
    <row r="291" spans="1:9" ht="20.100000000000001" customHeight="1">
      <c r="A291" s="141"/>
      <c r="B291" s="106" t="s">
        <v>581</v>
      </c>
      <c r="C291" s="87">
        <v>76</v>
      </c>
      <c r="D291" s="87">
        <v>150</v>
      </c>
      <c r="E291" s="87">
        <v>75</v>
      </c>
      <c r="F291" s="87">
        <v>2</v>
      </c>
      <c r="G291" s="87">
        <v>40</v>
      </c>
      <c r="H291" s="121">
        <v>0.43</v>
      </c>
      <c r="I291" s="88">
        <v>43.9604</v>
      </c>
    </row>
    <row r="292" spans="1:9" ht="20.100000000000001" customHeight="1">
      <c r="A292" s="141"/>
      <c r="B292" s="106" t="s">
        <v>582</v>
      </c>
      <c r="C292" s="87">
        <v>76</v>
      </c>
      <c r="D292" s="87">
        <v>100</v>
      </c>
      <c r="E292" s="87">
        <v>100</v>
      </c>
      <c r="F292" s="87">
        <v>2</v>
      </c>
      <c r="G292" s="87">
        <v>40</v>
      </c>
      <c r="H292" s="121">
        <v>0.38</v>
      </c>
      <c r="I292" s="88">
        <v>35.535000000000004</v>
      </c>
    </row>
    <row r="293" spans="1:9" ht="20.100000000000001" customHeight="1">
      <c r="A293" s="141"/>
      <c r="B293" s="106" t="s">
        <v>583</v>
      </c>
      <c r="C293" s="87">
        <v>76</v>
      </c>
      <c r="D293" s="87">
        <v>140</v>
      </c>
      <c r="E293" s="87">
        <v>100</v>
      </c>
      <c r="F293" s="87">
        <v>2</v>
      </c>
      <c r="G293" s="87">
        <v>40</v>
      </c>
      <c r="H293" s="121">
        <v>0.43</v>
      </c>
      <c r="I293" s="88">
        <v>41.220600000000005</v>
      </c>
    </row>
    <row r="294" spans="1:9" ht="20.100000000000001" customHeight="1">
      <c r="A294" s="141"/>
      <c r="B294" s="106" t="s">
        <v>584</v>
      </c>
      <c r="C294" s="87">
        <v>76</v>
      </c>
      <c r="D294" s="87">
        <v>160</v>
      </c>
      <c r="E294" s="87">
        <v>100</v>
      </c>
      <c r="F294" s="87">
        <v>2</v>
      </c>
      <c r="G294" s="87">
        <v>40</v>
      </c>
      <c r="H294" s="121">
        <v>0.49</v>
      </c>
      <c r="I294" s="88">
        <v>45.835000000000001</v>
      </c>
    </row>
    <row r="295" spans="1:9" ht="20.100000000000001" customHeight="1">
      <c r="A295" s="142"/>
      <c r="B295" s="106" t="s">
        <v>585</v>
      </c>
      <c r="C295" s="87">
        <v>76</v>
      </c>
      <c r="D295" s="87">
        <v>150</v>
      </c>
      <c r="E295" s="87">
        <v>150</v>
      </c>
      <c r="F295" s="87">
        <v>2</v>
      </c>
      <c r="G295" s="87">
        <v>40</v>
      </c>
      <c r="H295" s="121">
        <v>0.54</v>
      </c>
      <c r="I295" s="88">
        <v>59.328000000000003</v>
      </c>
    </row>
    <row r="296" spans="1:9" ht="20.100000000000001" customHeight="1">
      <c r="A296" s="150" t="s">
        <v>586</v>
      </c>
      <c r="B296" s="151"/>
      <c r="C296" s="151"/>
      <c r="D296" s="151"/>
      <c r="E296" s="151"/>
      <c r="F296" s="151"/>
      <c r="G296" s="151"/>
      <c r="H296" s="151"/>
      <c r="I296" s="152"/>
    </row>
    <row r="297" spans="1:9" ht="29.1" customHeight="1">
      <c r="A297" s="153"/>
      <c r="B297" s="107" t="s">
        <v>587</v>
      </c>
      <c r="C297" s="94">
        <v>76</v>
      </c>
      <c r="D297" s="94">
        <v>150</v>
      </c>
      <c r="E297" s="94">
        <v>75</v>
      </c>
      <c r="F297" s="94">
        <v>2</v>
      </c>
      <c r="G297" s="94">
        <v>50</v>
      </c>
      <c r="H297" s="124">
        <v>0.43</v>
      </c>
      <c r="I297" s="96">
        <v>43.9604</v>
      </c>
    </row>
    <row r="298" spans="1:9" ht="29.1" customHeight="1">
      <c r="A298" s="154"/>
      <c r="B298" s="107" t="s">
        <v>588</v>
      </c>
      <c r="C298" s="94">
        <v>76</v>
      </c>
      <c r="D298" s="94">
        <v>140</v>
      </c>
      <c r="E298" s="94">
        <v>100</v>
      </c>
      <c r="F298" s="94">
        <v>2</v>
      </c>
      <c r="G298" s="94">
        <v>50</v>
      </c>
      <c r="H298" s="124">
        <v>0.43</v>
      </c>
      <c r="I298" s="96">
        <v>41.220600000000005</v>
      </c>
    </row>
    <row r="299" spans="1:9" ht="29.1" customHeight="1">
      <c r="A299" s="154"/>
      <c r="B299" s="107" t="s">
        <v>589</v>
      </c>
      <c r="C299" s="94">
        <v>76</v>
      </c>
      <c r="D299" s="94">
        <v>160</v>
      </c>
      <c r="E299" s="94">
        <v>100</v>
      </c>
      <c r="F299" s="94">
        <v>2</v>
      </c>
      <c r="G299" s="94">
        <v>50</v>
      </c>
      <c r="H299" s="124">
        <v>0.49</v>
      </c>
      <c r="I299" s="96">
        <v>45.835000000000001</v>
      </c>
    </row>
    <row r="300" spans="1:9" ht="29.1" customHeight="1">
      <c r="A300" s="155"/>
      <c r="B300" s="107" t="s">
        <v>585</v>
      </c>
      <c r="C300" s="94">
        <v>76</v>
      </c>
      <c r="D300" s="94">
        <v>150</v>
      </c>
      <c r="E300" s="94">
        <v>150</v>
      </c>
      <c r="F300" s="94">
        <v>2</v>
      </c>
      <c r="G300" s="94">
        <v>50</v>
      </c>
      <c r="H300" s="124">
        <v>0.54</v>
      </c>
      <c r="I300" s="96">
        <v>59.328000000000003</v>
      </c>
    </row>
    <row r="301" spans="1:9" ht="20.100000000000001" customHeight="1">
      <c r="A301" s="143" t="s">
        <v>590</v>
      </c>
      <c r="B301" s="144"/>
      <c r="C301" s="144"/>
      <c r="D301" s="144"/>
      <c r="E301" s="144"/>
      <c r="F301" s="144"/>
      <c r="G301" s="144"/>
      <c r="H301" s="144"/>
      <c r="I301" s="145"/>
    </row>
    <row r="302" spans="1:9">
      <c r="A302" s="140"/>
      <c r="B302" s="83" t="s">
        <v>0</v>
      </c>
      <c r="C302" s="83" t="s">
        <v>3</v>
      </c>
      <c r="D302" s="83" t="s">
        <v>2</v>
      </c>
      <c r="E302" s="83" t="s">
        <v>1</v>
      </c>
      <c r="F302" s="89" t="s">
        <v>5</v>
      </c>
      <c r="G302" s="83" t="s">
        <v>4</v>
      </c>
      <c r="H302" s="122" t="s">
        <v>307</v>
      </c>
      <c r="I302" s="83" t="s">
        <v>212</v>
      </c>
    </row>
    <row r="303" spans="1:9" ht="27" customHeight="1">
      <c r="A303" s="141"/>
      <c r="B303" s="166" t="s">
        <v>591</v>
      </c>
      <c r="C303" s="166">
        <v>76</v>
      </c>
      <c r="D303" s="166">
        <v>140</v>
      </c>
      <c r="E303" s="166">
        <v>25</v>
      </c>
      <c r="F303" s="166">
        <v>2</v>
      </c>
      <c r="G303" s="166">
        <v>60</v>
      </c>
      <c r="H303" s="164">
        <v>0.19</v>
      </c>
      <c r="I303" s="168">
        <v>18.097100000000001</v>
      </c>
    </row>
    <row r="304" spans="1:9" ht="27" customHeight="1">
      <c r="A304" s="141"/>
      <c r="B304" s="167"/>
      <c r="C304" s="167"/>
      <c r="D304" s="167"/>
      <c r="E304" s="167"/>
      <c r="F304" s="167"/>
      <c r="G304" s="167"/>
      <c r="H304" s="165"/>
      <c r="I304" s="169"/>
    </row>
    <row r="305" spans="1:9" ht="27" customHeight="1">
      <c r="A305" s="141"/>
      <c r="B305" s="166" t="s">
        <v>592</v>
      </c>
      <c r="C305" s="166">
        <v>76</v>
      </c>
      <c r="D305" s="166">
        <v>140</v>
      </c>
      <c r="E305" s="166">
        <v>25</v>
      </c>
      <c r="F305" s="166">
        <v>2</v>
      </c>
      <c r="G305" s="166">
        <v>60</v>
      </c>
      <c r="H305" s="164">
        <v>0.19</v>
      </c>
      <c r="I305" s="168">
        <v>18.097100000000001</v>
      </c>
    </row>
    <row r="306" spans="1:9" ht="27" customHeight="1">
      <c r="A306" s="142"/>
      <c r="B306" s="167"/>
      <c r="C306" s="167"/>
      <c r="D306" s="167"/>
      <c r="E306" s="167"/>
      <c r="F306" s="167"/>
      <c r="G306" s="167"/>
      <c r="H306" s="165"/>
      <c r="I306" s="169"/>
    </row>
    <row r="307" spans="1:9" ht="20.100000000000001" customHeight="1">
      <c r="A307" s="143" t="s">
        <v>593</v>
      </c>
      <c r="B307" s="144"/>
      <c r="C307" s="144"/>
      <c r="D307" s="144"/>
      <c r="E307" s="144"/>
      <c r="F307" s="144"/>
      <c r="G307" s="144"/>
      <c r="H307" s="144"/>
      <c r="I307" s="145"/>
    </row>
    <row r="308" spans="1:9" ht="21.95" customHeight="1">
      <c r="A308" s="170"/>
      <c r="B308" s="83" t="s">
        <v>0</v>
      </c>
      <c r="C308" s="83" t="s">
        <v>3</v>
      </c>
      <c r="D308" s="83" t="s">
        <v>2</v>
      </c>
      <c r="E308" s="83" t="s">
        <v>1</v>
      </c>
      <c r="F308" s="89" t="s">
        <v>5</v>
      </c>
      <c r="G308" s="83" t="s">
        <v>4</v>
      </c>
      <c r="H308" s="122" t="s">
        <v>307</v>
      </c>
      <c r="I308" s="83" t="s">
        <v>212</v>
      </c>
    </row>
    <row r="309" spans="1:9" ht="21.95" customHeight="1">
      <c r="A309" s="170"/>
      <c r="B309" s="86" t="s">
        <v>594</v>
      </c>
      <c r="C309" s="87">
        <v>40</v>
      </c>
      <c r="D309" s="87">
        <v>170</v>
      </c>
      <c r="E309" s="87">
        <v>40</v>
      </c>
      <c r="F309" s="87">
        <v>2</v>
      </c>
      <c r="G309" s="87">
        <v>100</v>
      </c>
      <c r="H309" s="121">
        <v>0.12</v>
      </c>
      <c r="I309" s="88">
        <v>10.897400000000001</v>
      </c>
    </row>
    <row r="310" spans="1:9" ht="21.95" customHeight="1">
      <c r="A310" s="170"/>
      <c r="B310" s="86" t="s">
        <v>595</v>
      </c>
      <c r="C310" s="87">
        <v>40</v>
      </c>
      <c r="D310" s="87">
        <v>170</v>
      </c>
      <c r="E310" s="87">
        <v>40</v>
      </c>
      <c r="F310" s="87">
        <v>2</v>
      </c>
      <c r="G310" s="87">
        <v>100</v>
      </c>
      <c r="H310" s="121">
        <v>0.12</v>
      </c>
      <c r="I310" s="88">
        <v>10.897400000000001</v>
      </c>
    </row>
    <row r="311" spans="1:9" ht="21.95" customHeight="1">
      <c r="A311" s="170"/>
      <c r="B311" s="86" t="s">
        <v>596</v>
      </c>
      <c r="C311" s="87">
        <v>40</v>
      </c>
      <c r="D311" s="87">
        <v>190</v>
      </c>
      <c r="E311" s="87">
        <v>40</v>
      </c>
      <c r="F311" s="87">
        <v>2</v>
      </c>
      <c r="G311" s="87">
        <v>50</v>
      </c>
      <c r="H311" s="121">
        <v>0.14000000000000001</v>
      </c>
      <c r="I311" s="88">
        <v>13.3797</v>
      </c>
    </row>
    <row r="312" spans="1:9" ht="21.95" customHeight="1">
      <c r="A312" s="170"/>
      <c r="B312" s="86" t="s">
        <v>597</v>
      </c>
      <c r="C312" s="87">
        <v>40</v>
      </c>
      <c r="D312" s="87">
        <v>190</v>
      </c>
      <c r="E312" s="87">
        <v>40</v>
      </c>
      <c r="F312" s="87">
        <v>2</v>
      </c>
      <c r="G312" s="87">
        <v>50</v>
      </c>
      <c r="H312" s="121">
        <v>0.14000000000000001</v>
      </c>
      <c r="I312" s="88">
        <v>13.3797</v>
      </c>
    </row>
    <row r="313" spans="1:9" ht="21.95" customHeight="1">
      <c r="A313" s="170"/>
      <c r="B313" s="86" t="s">
        <v>598</v>
      </c>
      <c r="C313" s="87">
        <v>40</v>
      </c>
      <c r="D313" s="87">
        <v>210</v>
      </c>
      <c r="E313" s="87">
        <v>40</v>
      </c>
      <c r="F313" s="87">
        <v>2</v>
      </c>
      <c r="G313" s="87">
        <v>50</v>
      </c>
      <c r="H313" s="121">
        <v>0.16</v>
      </c>
      <c r="I313" s="88">
        <v>14.924700000000001</v>
      </c>
    </row>
    <row r="314" spans="1:9" ht="21.95" customHeight="1">
      <c r="A314" s="170"/>
      <c r="B314" s="86" t="s">
        <v>599</v>
      </c>
      <c r="C314" s="87">
        <v>40</v>
      </c>
      <c r="D314" s="87">
        <v>210</v>
      </c>
      <c r="E314" s="87">
        <v>40</v>
      </c>
      <c r="F314" s="87">
        <v>2</v>
      </c>
      <c r="G314" s="87">
        <v>50</v>
      </c>
      <c r="H314" s="121">
        <v>0.16</v>
      </c>
      <c r="I314" s="88">
        <v>14.924700000000001</v>
      </c>
    </row>
    <row r="315" spans="1:9" ht="20.100000000000001" customHeight="1">
      <c r="A315" s="143" t="s">
        <v>600</v>
      </c>
      <c r="B315" s="144"/>
      <c r="C315" s="144"/>
      <c r="D315" s="144"/>
      <c r="E315" s="144"/>
      <c r="F315" s="144"/>
      <c r="G315" s="144"/>
      <c r="H315" s="144"/>
      <c r="I315" s="145"/>
    </row>
    <row r="316" spans="1:9" ht="24.95" customHeight="1">
      <c r="A316" s="140"/>
      <c r="B316" s="83" t="s">
        <v>0</v>
      </c>
      <c r="C316" s="83" t="s">
        <v>3</v>
      </c>
      <c r="D316" s="83" t="s">
        <v>2</v>
      </c>
      <c r="E316" s="83" t="s">
        <v>1</v>
      </c>
      <c r="F316" s="89" t="s">
        <v>5</v>
      </c>
      <c r="G316" s="83" t="s">
        <v>4</v>
      </c>
      <c r="H316" s="122" t="s">
        <v>307</v>
      </c>
      <c r="I316" s="83" t="s">
        <v>212</v>
      </c>
    </row>
    <row r="317" spans="1:9" ht="24.95" customHeight="1">
      <c r="A317" s="141"/>
      <c r="B317" s="86" t="s">
        <v>601</v>
      </c>
      <c r="C317" s="98">
        <v>90</v>
      </c>
      <c r="D317" s="98">
        <v>90</v>
      </c>
      <c r="E317" s="98">
        <v>40</v>
      </c>
      <c r="F317" s="98">
        <v>2</v>
      </c>
      <c r="G317" s="98">
        <v>30</v>
      </c>
      <c r="H317" s="123">
        <v>0.21</v>
      </c>
      <c r="I317" s="88">
        <v>27.119899999999998</v>
      </c>
    </row>
    <row r="318" spans="1:9" ht="24.95" customHeight="1">
      <c r="A318" s="141"/>
      <c r="B318" s="86" t="s">
        <v>602</v>
      </c>
      <c r="C318" s="98">
        <v>120</v>
      </c>
      <c r="D318" s="98">
        <v>90</v>
      </c>
      <c r="E318" s="98">
        <v>40</v>
      </c>
      <c r="F318" s="98">
        <v>2</v>
      </c>
      <c r="G318" s="98">
        <v>30</v>
      </c>
      <c r="H318" s="123">
        <v>0.24</v>
      </c>
      <c r="I318" s="88">
        <v>29.849400000000003</v>
      </c>
    </row>
    <row r="319" spans="1:9" ht="24.95" customHeight="1">
      <c r="A319" s="141"/>
      <c r="B319" s="86" t="s">
        <v>603</v>
      </c>
      <c r="C319" s="98">
        <v>160</v>
      </c>
      <c r="D319" s="98">
        <v>90</v>
      </c>
      <c r="E319" s="98">
        <v>40</v>
      </c>
      <c r="F319" s="98">
        <v>2</v>
      </c>
      <c r="G319" s="98">
        <v>30</v>
      </c>
      <c r="H319" s="123">
        <v>0.25</v>
      </c>
      <c r="I319" s="88">
        <v>32.805500000000002</v>
      </c>
    </row>
    <row r="320" spans="1:9" ht="24.95" customHeight="1">
      <c r="A320" s="141"/>
      <c r="B320" s="86" t="s">
        <v>604</v>
      </c>
      <c r="C320" s="98">
        <v>200</v>
      </c>
      <c r="D320" s="98">
        <v>90</v>
      </c>
      <c r="E320" s="98">
        <v>40</v>
      </c>
      <c r="F320" s="98">
        <v>2</v>
      </c>
      <c r="G320" s="98">
        <v>30</v>
      </c>
      <c r="H320" s="123">
        <v>0.28000000000000003</v>
      </c>
      <c r="I320" s="88">
        <v>39.016400000000004</v>
      </c>
    </row>
    <row r="321" spans="1:9" ht="20.100000000000001" customHeight="1">
      <c r="A321" s="143" t="s">
        <v>605</v>
      </c>
      <c r="B321" s="144"/>
      <c r="C321" s="144"/>
      <c r="D321" s="144"/>
      <c r="E321" s="144"/>
      <c r="F321" s="144"/>
      <c r="G321" s="144"/>
      <c r="H321" s="144"/>
      <c r="I321" s="145"/>
    </row>
    <row r="322" spans="1:9" ht="19.5" customHeight="1">
      <c r="A322" s="140"/>
      <c r="B322" s="83" t="s">
        <v>0</v>
      </c>
      <c r="C322" s="83" t="s">
        <v>3</v>
      </c>
      <c r="D322" s="83" t="s">
        <v>2</v>
      </c>
      <c r="E322" s="83" t="s">
        <v>1</v>
      </c>
      <c r="F322" s="89" t="s">
        <v>5</v>
      </c>
      <c r="G322" s="83" t="s">
        <v>4</v>
      </c>
      <c r="H322" s="122" t="s">
        <v>307</v>
      </c>
      <c r="I322" s="83" t="s">
        <v>212</v>
      </c>
    </row>
    <row r="323" spans="1:9" ht="19.5" customHeight="1">
      <c r="A323" s="141"/>
      <c r="B323" s="93" t="s">
        <v>606</v>
      </c>
      <c r="C323" s="99">
        <v>90</v>
      </c>
      <c r="D323" s="99">
        <v>90</v>
      </c>
      <c r="E323" s="99">
        <v>40</v>
      </c>
      <c r="F323" s="99">
        <v>2</v>
      </c>
      <c r="G323" s="99">
        <v>30</v>
      </c>
      <c r="H323" s="126">
        <v>0.21</v>
      </c>
      <c r="I323" s="96">
        <v>27.119899999999998</v>
      </c>
    </row>
    <row r="324" spans="1:9" ht="19.5" customHeight="1">
      <c r="A324" s="141"/>
      <c r="B324" s="93" t="s">
        <v>607</v>
      </c>
      <c r="C324" s="99">
        <v>120</v>
      </c>
      <c r="D324" s="99">
        <v>90</v>
      </c>
      <c r="E324" s="99">
        <v>40</v>
      </c>
      <c r="F324" s="99">
        <v>2</v>
      </c>
      <c r="G324" s="99">
        <v>30</v>
      </c>
      <c r="H324" s="126">
        <v>0.24</v>
      </c>
      <c r="I324" s="96">
        <v>29.849400000000003</v>
      </c>
    </row>
    <row r="325" spans="1:9" ht="19.5" customHeight="1">
      <c r="A325" s="141"/>
      <c r="B325" s="93" t="s">
        <v>608</v>
      </c>
      <c r="C325" s="99">
        <v>160</v>
      </c>
      <c r="D325" s="99">
        <v>90</v>
      </c>
      <c r="E325" s="99">
        <v>40</v>
      </c>
      <c r="F325" s="99">
        <v>2</v>
      </c>
      <c r="G325" s="99">
        <v>30</v>
      </c>
      <c r="H325" s="126">
        <v>0.25</v>
      </c>
      <c r="I325" s="96">
        <v>32.805500000000002</v>
      </c>
    </row>
    <row r="326" spans="1:9" ht="19.5" customHeight="1">
      <c r="A326" s="142"/>
      <c r="B326" s="93" t="s">
        <v>609</v>
      </c>
      <c r="C326" s="99">
        <v>200</v>
      </c>
      <c r="D326" s="99">
        <v>90</v>
      </c>
      <c r="E326" s="99">
        <v>40</v>
      </c>
      <c r="F326" s="99">
        <v>2</v>
      </c>
      <c r="G326" s="99">
        <v>30</v>
      </c>
      <c r="H326" s="126">
        <v>0.28000000000000003</v>
      </c>
      <c r="I326" s="96">
        <v>39.016400000000004</v>
      </c>
    </row>
    <row r="327" spans="1:9" ht="20.100000000000001" customHeight="1">
      <c r="A327" s="143" t="s">
        <v>610</v>
      </c>
      <c r="B327" s="144"/>
      <c r="C327" s="144"/>
      <c r="D327" s="144"/>
      <c r="E327" s="144"/>
      <c r="F327" s="144"/>
      <c r="G327" s="144"/>
      <c r="H327" s="144"/>
      <c r="I327" s="145"/>
    </row>
    <row r="328" spans="1:9" ht="17.25" customHeight="1">
      <c r="A328" s="146"/>
      <c r="B328" s="83" t="s">
        <v>0</v>
      </c>
      <c r="C328" s="83" t="s">
        <v>3</v>
      </c>
      <c r="D328" s="83" t="s">
        <v>2</v>
      </c>
      <c r="E328" s="83" t="s">
        <v>1</v>
      </c>
      <c r="F328" s="89" t="s">
        <v>5</v>
      </c>
      <c r="G328" s="83" t="s">
        <v>4</v>
      </c>
      <c r="H328" s="122" t="s">
        <v>307</v>
      </c>
      <c r="I328" s="83" t="s">
        <v>212</v>
      </c>
    </row>
    <row r="329" spans="1:9" ht="24.75" customHeight="1">
      <c r="A329" s="147"/>
      <c r="B329" s="93" t="s">
        <v>688</v>
      </c>
      <c r="C329" s="94">
        <v>12</v>
      </c>
      <c r="D329" s="94"/>
      <c r="E329" s="94" t="s">
        <v>611</v>
      </c>
      <c r="F329" s="278">
        <v>0.55000000000000004</v>
      </c>
      <c r="G329" s="94">
        <v>5</v>
      </c>
      <c r="H329" s="124">
        <v>0.75</v>
      </c>
      <c r="I329" s="96">
        <v>103</v>
      </c>
    </row>
    <row r="330" spans="1:9" ht="24" customHeight="1">
      <c r="A330" s="147"/>
      <c r="B330" s="93" t="s">
        <v>690</v>
      </c>
      <c r="C330" s="94">
        <v>12</v>
      </c>
      <c r="D330" s="94"/>
      <c r="E330" s="94" t="s">
        <v>611</v>
      </c>
      <c r="F330" s="278">
        <v>0.7</v>
      </c>
      <c r="G330" s="94">
        <v>5</v>
      </c>
      <c r="H330" s="124">
        <v>0.95</v>
      </c>
      <c r="I330" s="96">
        <v>168.92000000000002</v>
      </c>
    </row>
    <row r="331" spans="1:9" ht="28.5" customHeight="1">
      <c r="A331" s="147"/>
      <c r="B331" s="93" t="s">
        <v>689</v>
      </c>
      <c r="C331" s="94">
        <v>17</v>
      </c>
      <c r="D331" s="94"/>
      <c r="E331" s="94" t="s">
        <v>611</v>
      </c>
      <c r="F331" s="278">
        <v>0.55000000000000004</v>
      </c>
      <c r="G331" s="94">
        <v>5</v>
      </c>
      <c r="H331" s="124">
        <v>1.06</v>
      </c>
      <c r="I331" s="96">
        <v>147.29</v>
      </c>
    </row>
    <row r="332" spans="1:9" ht="25.5" customHeight="1">
      <c r="A332" s="147"/>
      <c r="B332" s="93" t="s">
        <v>691</v>
      </c>
      <c r="C332" s="94">
        <v>17</v>
      </c>
      <c r="D332" s="94"/>
      <c r="E332" s="94" t="s">
        <v>611</v>
      </c>
      <c r="F332" s="278">
        <v>0.7</v>
      </c>
      <c r="G332" s="94">
        <v>5</v>
      </c>
      <c r="H332" s="124">
        <v>1.35</v>
      </c>
      <c r="I332" s="96">
        <v>195.70000000000002</v>
      </c>
    </row>
    <row r="333" spans="1:9" ht="25.5" customHeight="1">
      <c r="A333" s="147"/>
      <c r="B333" s="93" t="s">
        <v>692</v>
      </c>
      <c r="C333" s="94">
        <v>20</v>
      </c>
      <c r="D333" s="94"/>
      <c r="E333" s="94" t="s">
        <v>611</v>
      </c>
      <c r="F333" s="93">
        <v>0.55000000000000004</v>
      </c>
      <c r="G333" s="93">
        <v>5</v>
      </c>
      <c r="H333" s="124">
        <v>1.5</v>
      </c>
      <c r="I333" s="96">
        <v>154.5</v>
      </c>
    </row>
    <row r="334" spans="1:9" ht="25.5" customHeight="1">
      <c r="A334" s="147"/>
      <c r="B334" s="93" t="s">
        <v>693</v>
      </c>
      <c r="C334" s="94">
        <v>20</v>
      </c>
      <c r="D334" s="94"/>
      <c r="E334" s="94" t="s">
        <v>611</v>
      </c>
      <c r="F334" s="93">
        <v>0.7</v>
      </c>
      <c r="G334" s="93">
        <v>5</v>
      </c>
      <c r="H334" s="124">
        <v>1.9</v>
      </c>
      <c r="I334" s="96">
        <v>200.85</v>
      </c>
    </row>
    <row r="335" spans="1:9" ht="28.5" customHeight="1">
      <c r="A335" s="147"/>
      <c r="B335" s="93" t="s">
        <v>694</v>
      </c>
      <c r="C335" s="94">
        <v>20</v>
      </c>
      <c r="D335" s="94"/>
      <c r="E335" s="94" t="s">
        <v>611</v>
      </c>
      <c r="F335" s="93">
        <v>1</v>
      </c>
      <c r="G335" s="93">
        <v>5</v>
      </c>
      <c r="H335" s="124">
        <v>2.7</v>
      </c>
      <c r="I335" s="96">
        <v>288.91500000000002</v>
      </c>
    </row>
    <row r="336" spans="1:9" ht="28.5" customHeight="1">
      <c r="A336" s="147"/>
      <c r="B336" s="93" t="s">
        <v>695</v>
      </c>
      <c r="C336" s="94">
        <v>25</v>
      </c>
      <c r="D336" s="94"/>
      <c r="E336" s="94" t="s">
        <v>611</v>
      </c>
      <c r="F336" s="93">
        <v>0.55000000000000004</v>
      </c>
      <c r="G336" s="93">
        <v>5</v>
      </c>
      <c r="H336" s="124">
        <v>1.9</v>
      </c>
      <c r="I336" s="96">
        <v>221.45000000000002</v>
      </c>
    </row>
    <row r="337" spans="1:9" ht="25.5" customHeight="1">
      <c r="A337" s="149"/>
      <c r="B337" s="93" t="s">
        <v>696</v>
      </c>
      <c r="C337" s="94">
        <v>25</v>
      </c>
      <c r="D337" s="94"/>
      <c r="E337" s="94" t="s">
        <v>611</v>
      </c>
      <c r="F337" s="93">
        <v>0.7</v>
      </c>
      <c r="G337" s="93">
        <v>5</v>
      </c>
      <c r="H337" s="124">
        <v>2.4</v>
      </c>
      <c r="I337" s="96">
        <v>298.7</v>
      </c>
    </row>
    <row r="338" spans="1:9" ht="20.100000000000001" customHeight="1">
      <c r="A338" s="143" t="s">
        <v>612</v>
      </c>
      <c r="B338" s="144"/>
      <c r="C338" s="144"/>
      <c r="D338" s="144"/>
      <c r="E338" s="144"/>
      <c r="F338" s="144"/>
      <c r="G338" s="144"/>
      <c r="H338" s="144"/>
      <c r="I338" s="145"/>
    </row>
    <row r="339" spans="1:9" ht="20.100000000000001" customHeight="1">
      <c r="A339" s="146"/>
      <c r="B339" s="93" t="s">
        <v>697</v>
      </c>
      <c r="C339" s="94">
        <v>12</v>
      </c>
      <c r="D339" s="99"/>
      <c r="E339" s="94" t="s">
        <v>611</v>
      </c>
      <c r="F339" s="93">
        <v>0.55000000000000004</v>
      </c>
      <c r="G339" s="86">
        <v>5</v>
      </c>
      <c r="H339" s="124">
        <v>1.3</v>
      </c>
      <c r="I339" s="96">
        <v>115</v>
      </c>
    </row>
    <row r="340" spans="1:9" ht="20.100000000000001" customHeight="1">
      <c r="A340" s="147"/>
      <c r="B340" s="93" t="s">
        <v>698</v>
      </c>
      <c r="C340" s="94">
        <v>12</v>
      </c>
      <c r="D340" s="99"/>
      <c r="E340" s="94" t="s">
        <v>611</v>
      </c>
      <c r="F340" s="93">
        <v>0.7</v>
      </c>
      <c r="G340" s="86">
        <v>5</v>
      </c>
      <c r="H340" s="124">
        <v>1.7</v>
      </c>
      <c r="I340" s="96">
        <v>180</v>
      </c>
    </row>
    <row r="341" spans="1:9" ht="20.100000000000001" customHeight="1">
      <c r="A341" s="147"/>
      <c r="B341" s="93" t="s">
        <v>700</v>
      </c>
      <c r="C341" s="94">
        <v>17</v>
      </c>
      <c r="D341" s="99"/>
      <c r="E341" s="94" t="s">
        <v>611</v>
      </c>
      <c r="F341" s="93">
        <v>0.55000000000000004</v>
      </c>
      <c r="G341" s="86">
        <v>5</v>
      </c>
      <c r="H341" s="124">
        <v>1.9</v>
      </c>
      <c r="I341" s="96">
        <v>155</v>
      </c>
    </row>
    <row r="342" spans="1:9" ht="20.100000000000001" customHeight="1">
      <c r="A342" s="147"/>
      <c r="B342" s="93" t="s">
        <v>699</v>
      </c>
      <c r="C342" s="94">
        <v>17</v>
      </c>
      <c r="D342" s="99"/>
      <c r="E342" s="94" t="s">
        <v>611</v>
      </c>
      <c r="F342" s="93">
        <v>0.7</v>
      </c>
      <c r="G342" s="86">
        <v>5</v>
      </c>
      <c r="H342" s="124">
        <v>2.4</v>
      </c>
      <c r="I342" s="96">
        <v>230</v>
      </c>
    </row>
    <row r="343" spans="1:9" ht="20.100000000000001" customHeight="1">
      <c r="A343" s="143" t="s">
        <v>613</v>
      </c>
      <c r="B343" s="144"/>
      <c r="C343" s="144"/>
      <c r="D343" s="144"/>
      <c r="E343" s="144"/>
      <c r="F343" s="144"/>
      <c r="G343" s="144"/>
      <c r="H343" s="144"/>
      <c r="I343" s="145"/>
    </row>
    <row r="344" spans="1:9" ht="35.1" customHeight="1">
      <c r="A344" s="174"/>
      <c r="B344" s="93" t="s">
        <v>614</v>
      </c>
      <c r="C344" s="94">
        <v>20</v>
      </c>
      <c r="D344" s="99"/>
      <c r="E344" s="94" t="s">
        <v>611</v>
      </c>
      <c r="F344" s="93">
        <v>0.55000000000000004</v>
      </c>
      <c r="G344" s="93">
        <v>5</v>
      </c>
      <c r="H344" s="124">
        <v>2.15</v>
      </c>
      <c r="I344" s="96">
        <v>170</v>
      </c>
    </row>
    <row r="345" spans="1:9" ht="35.1" customHeight="1">
      <c r="A345" s="175"/>
      <c r="B345" s="93" t="s">
        <v>687</v>
      </c>
      <c r="C345" s="94">
        <v>25</v>
      </c>
      <c r="D345" s="99"/>
      <c r="E345" s="94" t="s">
        <v>611</v>
      </c>
      <c r="F345" s="93">
        <v>0.55000000000000004</v>
      </c>
      <c r="G345" s="93">
        <v>5</v>
      </c>
      <c r="H345" s="124">
        <v>2.4500000000000002</v>
      </c>
      <c r="I345" s="96">
        <v>170</v>
      </c>
    </row>
    <row r="346" spans="1:9" ht="15" customHeight="1">
      <c r="A346" s="171" t="s">
        <v>615</v>
      </c>
      <c r="B346" s="172"/>
      <c r="C346" s="172"/>
      <c r="D346" s="172"/>
      <c r="E346" s="172"/>
      <c r="F346" s="172"/>
      <c r="G346" s="172"/>
      <c r="H346" s="172"/>
      <c r="I346" s="173"/>
    </row>
    <row r="347" spans="1:9" ht="26.1" customHeight="1">
      <c r="A347" s="146"/>
      <c r="B347" s="135" t="s">
        <v>616</v>
      </c>
      <c r="C347" s="138">
        <v>40</v>
      </c>
      <c r="D347" s="138">
        <v>40</v>
      </c>
      <c r="E347" s="138">
        <v>120</v>
      </c>
      <c r="F347" s="135">
        <v>2</v>
      </c>
      <c r="G347" s="135">
        <v>35</v>
      </c>
      <c r="H347" s="136">
        <v>0.151</v>
      </c>
      <c r="I347" s="137">
        <v>16.3</v>
      </c>
    </row>
    <row r="348" spans="1:9" ht="26.1" customHeight="1">
      <c r="A348" s="147"/>
      <c r="B348" s="135" t="s">
        <v>666</v>
      </c>
      <c r="C348" s="138">
        <v>60</v>
      </c>
      <c r="D348" s="138">
        <v>60</v>
      </c>
      <c r="E348" s="138">
        <v>220</v>
      </c>
      <c r="F348" s="135">
        <v>2</v>
      </c>
      <c r="G348" s="135">
        <v>50</v>
      </c>
      <c r="H348" s="136">
        <v>0.4</v>
      </c>
      <c r="I348" s="96">
        <v>42.7</v>
      </c>
    </row>
    <row r="349" spans="1:9">
      <c r="A349" s="143" t="s">
        <v>617</v>
      </c>
      <c r="B349" s="144"/>
      <c r="C349" s="144"/>
      <c r="D349" s="144"/>
      <c r="E349" s="144"/>
      <c r="F349" s="144"/>
      <c r="G349" s="144"/>
      <c r="H349" s="144"/>
      <c r="I349" s="145"/>
    </row>
    <row r="350" spans="1:9">
      <c r="A350" s="176"/>
      <c r="B350" s="83" t="s">
        <v>0</v>
      </c>
      <c r="C350" s="83" t="s">
        <v>3</v>
      </c>
      <c r="D350" s="83" t="s">
        <v>2</v>
      </c>
      <c r="E350" s="83" t="s">
        <v>1</v>
      </c>
      <c r="F350" s="89" t="s">
        <v>5</v>
      </c>
      <c r="G350" s="83" t="s">
        <v>4</v>
      </c>
      <c r="H350" s="122" t="s">
        <v>307</v>
      </c>
      <c r="I350" s="83" t="s">
        <v>212</v>
      </c>
    </row>
    <row r="351" spans="1:9" ht="26.1" customHeight="1">
      <c r="A351" s="177"/>
      <c r="B351" s="106" t="s">
        <v>618</v>
      </c>
      <c r="C351" s="90">
        <v>120</v>
      </c>
      <c r="D351" s="90"/>
      <c r="E351" s="90">
        <v>35</v>
      </c>
      <c r="F351" s="90">
        <v>2</v>
      </c>
      <c r="G351" s="90">
        <v>50</v>
      </c>
      <c r="H351" s="127">
        <v>0.09</v>
      </c>
      <c r="I351" s="88">
        <v>7.9</v>
      </c>
    </row>
    <row r="352" spans="1:9" ht="26.1" customHeight="1">
      <c r="A352" s="177"/>
      <c r="B352" s="106" t="s">
        <v>619</v>
      </c>
      <c r="C352" s="90">
        <v>145</v>
      </c>
      <c r="D352" s="90"/>
      <c r="E352" s="90">
        <v>35</v>
      </c>
      <c r="F352" s="90">
        <v>2</v>
      </c>
      <c r="G352" s="90">
        <v>50</v>
      </c>
      <c r="H352" s="127">
        <v>0.12</v>
      </c>
      <c r="I352" s="88">
        <v>10.39</v>
      </c>
    </row>
    <row r="353" spans="1:9" ht="26.1" customHeight="1">
      <c r="A353" s="178"/>
      <c r="B353" s="90" t="s">
        <v>620</v>
      </c>
      <c r="C353" s="90">
        <v>175</v>
      </c>
      <c r="D353" s="90"/>
      <c r="E353" s="90">
        <v>35</v>
      </c>
      <c r="F353" s="90">
        <v>2</v>
      </c>
      <c r="G353" s="90">
        <v>50</v>
      </c>
      <c r="H353" s="127">
        <v>0.153</v>
      </c>
      <c r="I353" s="88">
        <v>14.7</v>
      </c>
    </row>
    <row r="354" spans="1:9">
      <c r="A354" s="143" t="s">
        <v>621</v>
      </c>
      <c r="B354" s="144"/>
      <c r="C354" s="144"/>
      <c r="D354" s="144"/>
      <c r="E354" s="144"/>
      <c r="F354" s="144"/>
      <c r="G354" s="144"/>
      <c r="H354" s="144"/>
      <c r="I354" s="145"/>
    </row>
    <row r="355" spans="1:9" ht="14.25" customHeight="1">
      <c r="A355" s="140"/>
      <c r="B355" s="83" t="s">
        <v>0</v>
      </c>
      <c r="C355" s="83" t="s">
        <v>1</v>
      </c>
      <c r="D355" s="83" t="s">
        <v>2</v>
      </c>
      <c r="E355" s="83" t="s">
        <v>3</v>
      </c>
      <c r="F355" s="89" t="s">
        <v>5</v>
      </c>
      <c r="G355" s="83" t="s">
        <v>4</v>
      </c>
      <c r="H355" s="122" t="s">
        <v>307</v>
      </c>
      <c r="I355" s="83" t="s">
        <v>212</v>
      </c>
    </row>
    <row r="356" spans="1:9" ht="17.100000000000001" customHeight="1">
      <c r="A356" s="141"/>
      <c r="B356" s="86" t="s">
        <v>622</v>
      </c>
      <c r="C356" s="87">
        <v>100</v>
      </c>
      <c r="D356" s="87">
        <v>200</v>
      </c>
      <c r="E356" s="87">
        <v>100</v>
      </c>
      <c r="F356" s="98"/>
      <c r="G356" s="98">
        <v>1</v>
      </c>
      <c r="H356" s="123">
        <v>1.9</v>
      </c>
      <c r="I356" s="108">
        <v>225</v>
      </c>
    </row>
    <row r="357" spans="1:9" ht="17.100000000000001" customHeight="1">
      <c r="A357" s="141"/>
      <c r="B357" s="86" t="s">
        <v>623</v>
      </c>
      <c r="C357" s="87">
        <v>100</v>
      </c>
      <c r="D357" s="87">
        <v>200</v>
      </c>
      <c r="E357" s="87">
        <v>100</v>
      </c>
      <c r="F357" s="98"/>
      <c r="G357" s="98">
        <v>1</v>
      </c>
      <c r="H357" s="123">
        <v>1.9</v>
      </c>
      <c r="I357" s="108">
        <v>240</v>
      </c>
    </row>
    <row r="358" spans="1:9" ht="17.100000000000001" customHeight="1">
      <c r="A358" s="141"/>
      <c r="B358" s="86" t="s">
        <v>624</v>
      </c>
      <c r="C358" s="87">
        <v>120</v>
      </c>
      <c r="D358" s="87">
        <v>200</v>
      </c>
      <c r="E358" s="87">
        <v>120</v>
      </c>
      <c r="F358" s="98"/>
      <c r="G358" s="98">
        <v>1</v>
      </c>
      <c r="H358" s="123">
        <v>2.34</v>
      </c>
      <c r="I358" s="108">
        <v>250</v>
      </c>
    </row>
    <row r="359" spans="1:9" ht="17.100000000000001" customHeight="1">
      <c r="A359" s="141"/>
      <c r="B359" s="86" t="s">
        <v>625</v>
      </c>
      <c r="C359" s="87">
        <v>120</v>
      </c>
      <c r="D359" s="87">
        <v>200</v>
      </c>
      <c r="E359" s="87">
        <v>120</v>
      </c>
      <c r="F359" s="98"/>
      <c r="G359" s="98">
        <v>1</v>
      </c>
      <c r="H359" s="123">
        <v>2.4</v>
      </c>
      <c r="I359" s="108">
        <v>260</v>
      </c>
    </row>
    <row r="360" spans="1:9" ht="17.100000000000001" customHeight="1">
      <c r="A360" s="141"/>
      <c r="B360" s="86" t="s">
        <v>626</v>
      </c>
      <c r="C360" s="87">
        <v>150</v>
      </c>
      <c r="D360" s="87">
        <v>200</v>
      </c>
      <c r="E360" s="87">
        <v>150</v>
      </c>
      <c r="F360" s="98"/>
      <c r="G360" s="98">
        <v>1</v>
      </c>
      <c r="H360" s="123">
        <v>3.38</v>
      </c>
      <c r="I360" s="108">
        <v>260</v>
      </c>
    </row>
    <row r="361" spans="1:9" ht="17.100000000000001" customHeight="1">
      <c r="A361" s="141"/>
      <c r="B361" s="86" t="s">
        <v>627</v>
      </c>
      <c r="C361" s="87">
        <v>150</v>
      </c>
      <c r="D361" s="87">
        <v>200</v>
      </c>
      <c r="E361" s="87">
        <v>150</v>
      </c>
      <c r="F361" s="98"/>
      <c r="G361" s="98">
        <v>1</v>
      </c>
      <c r="H361" s="123">
        <v>3.58</v>
      </c>
      <c r="I361" s="108">
        <v>390</v>
      </c>
    </row>
    <row r="362" spans="1:9" ht="17.100000000000001" customHeight="1">
      <c r="A362" s="142"/>
      <c r="B362" s="86" t="s">
        <v>628</v>
      </c>
      <c r="C362" s="87">
        <v>150</v>
      </c>
      <c r="D362" s="87">
        <v>250</v>
      </c>
      <c r="E362" s="87">
        <v>150</v>
      </c>
      <c r="F362" s="98"/>
      <c r="G362" s="98">
        <v>1</v>
      </c>
      <c r="H362" s="123">
        <v>3.8</v>
      </c>
      <c r="I362" s="108">
        <v>470</v>
      </c>
    </row>
    <row r="363" spans="1:9" ht="15" customHeight="1">
      <c r="A363" s="171" t="s">
        <v>629</v>
      </c>
      <c r="B363" s="172"/>
      <c r="C363" s="172"/>
      <c r="D363" s="172"/>
      <c r="E363" s="172"/>
      <c r="F363" s="172"/>
      <c r="G363" s="172"/>
      <c r="H363" s="172"/>
      <c r="I363" s="173"/>
    </row>
    <row r="364" spans="1:9" ht="26.25" customHeight="1">
      <c r="A364" s="140"/>
      <c r="B364" s="83" t="s">
        <v>0</v>
      </c>
      <c r="C364" s="83" t="s">
        <v>1</v>
      </c>
      <c r="D364" s="83" t="s">
        <v>630</v>
      </c>
      <c r="E364" s="83" t="s">
        <v>3</v>
      </c>
      <c r="F364" s="89" t="s">
        <v>5</v>
      </c>
      <c r="G364" s="83" t="s">
        <v>4</v>
      </c>
      <c r="H364" s="122" t="s">
        <v>307</v>
      </c>
      <c r="I364" s="83" t="s">
        <v>212</v>
      </c>
    </row>
    <row r="365" spans="1:9" ht="14.1" customHeight="1">
      <c r="A365" s="141"/>
      <c r="B365" s="109" t="s">
        <v>631</v>
      </c>
      <c r="C365" s="179">
        <v>96</v>
      </c>
      <c r="D365" s="109">
        <v>14</v>
      </c>
      <c r="E365" s="109">
        <v>100</v>
      </c>
      <c r="F365" s="110">
        <v>1.2</v>
      </c>
      <c r="G365" s="109">
        <v>50</v>
      </c>
      <c r="H365" s="128">
        <v>0.09</v>
      </c>
      <c r="I365" s="111">
        <v>14.98</v>
      </c>
    </row>
    <row r="366" spans="1:9" ht="14.1" customHeight="1">
      <c r="A366" s="141"/>
      <c r="B366" s="109" t="s">
        <v>632</v>
      </c>
      <c r="C366" s="180"/>
      <c r="D366" s="109">
        <v>14</v>
      </c>
      <c r="E366" s="109">
        <v>150</v>
      </c>
      <c r="F366" s="110">
        <v>1.2</v>
      </c>
      <c r="G366" s="109">
        <v>50</v>
      </c>
      <c r="H366" s="128">
        <v>0.13500000000000001</v>
      </c>
      <c r="I366" s="111">
        <v>22.46</v>
      </c>
    </row>
    <row r="367" spans="1:9" ht="14.1" customHeight="1">
      <c r="A367" s="141"/>
      <c r="B367" s="109" t="s">
        <v>633</v>
      </c>
      <c r="C367" s="180"/>
      <c r="D367" s="109">
        <v>14</v>
      </c>
      <c r="E367" s="109">
        <v>200</v>
      </c>
      <c r="F367" s="110">
        <v>1.2</v>
      </c>
      <c r="G367" s="109">
        <v>50</v>
      </c>
      <c r="H367" s="129">
        <v>0.18</v>
      </c>
      <c r="I367" s="112">
        <v>29.95</v>
      </c>
    </row>
    <row r="368" spans="1:9" ht="14.1" customHeight="1">
      <c r="A368" s="141"/>
      <c r="B368" s="109" t="s">
        <v>634</v>
      </c>
      <c r="C368" s="180"/>
      <c r="D368" s="109">
        <v>14</v>
      </c>
      <c r="E368" s="109">
        <v>250</v>
      </c>
      <c r="F368" s="110">
        <v>1.2</v>
      </c>
      <c r="G368" s="109">
        <v>50</v>
      </c>
      <c r="H368" s="129">
        <v>0.22500000000000001</v>
      </c>
      <c r="I368" s="112">
        <v>37.44</v>
      </c>
    </row>
    <row r="369" spans="1:9" ht="14.1" customHeight="1">
      <c r="A369" s="141"/>
      <c r="B369" s="109" t="s">
        <v>635</v>
      </c>
      <c r="C369" s="180"/>
      <c r="D369" s="109">
        <v>14</v>
      </c>
      <c r="E369" s="109">
        <v>300</v>
      </c>
      <c r="F369" s="110">
        <v>1.2</v>
      </c>
      <c r="G369" s="109">
        <v>50</v>
      </c>
      <c r="H369" s="129">
        <v>0.27</v>
      </c>
      <c r="I369" s="112">
        <v>44.93</v>
      </c>
    </row>
    <row r="370" spans="1:9" ht="14.1" customHeight="1">
      <c r="A370" s="141"/>
      <c r="B370" s="109" t="s">
        <v>636</v>
      </c>
      <c r="C370" s="180"/>
      <c r="D370" s="109">
        <v>14</v>
      </c>
      <c r="E370" s="109">
        <v>350</v>
      </c>
      <c r="F370" s="110">
        <v>1.2</v>
      </c>
      <c r="G370" s="109">
        <v>50</v>
      </c>
      <c r="H370" s="129">
        <v>0.315</v>
      </c>
      <c r="I370" s="112">
        <v>52.42</v>
      </c>
    </row>
    <row r="371" spans="1:9" ht="14.1" customHeight="1" thickBot="1">
      <c r="A371" s="141"/>
      <c r="B371" s="113" t="s">
        <v>637</v>
      </c>
      <c r="C371" s="181"/>
      <c r="D371" s="113">
        <v>14</v>
      </c>
      <c r="E371" s="113">
        <v>400</v>
      </c>
      <c r="F371" s="114">
        <v>1.2</v>
      </c>
      <c r="G371" s="113">
        <v>50</v>
      </c>
      <c r="H371" s="130">
        <v>0.36</v>
      </c>
      <c r="I371" s="115">
        <v>59.9</v>
      </c>
    </row>
    <row r="372" spans="1:9" ht="14.1" customHeight="1">
      <c r="A372" s="141"/>
      <c r="B372" s="134" t="s">
        <v>638</v>
      </c>
      <c r="C372" s="182">
        <v>120</v>
      </c>
      <c r="D372" s="134">
        <v>14</v>
      </c>
      <c r="E372" s="134">
        <v>100</v>
      </c>
      <c r="F372" s="116">
        <v>1.2</v>
      </c>
      <c r="G372" s="134">
        <v>50</v>
      </c>
      <c r="H372" s="131">
        <v>0.113</v>
      </c>
      <c r="I372" s="117">
        <v>18.72</v>
      </c>
    </row>
    <row r="373" spans="1:9" ht="14.1" customHeight="1">
      <c r="A373" s="141"/>
      <c r="B373" s="109" t="s">
        <v>639</v>
      </c>
      <c r="C373" s="180"/>
      <c r="D373" s="109">
        <v>14</v>
      </c>
      <c r="E373" s="109">
        <v>150</v>
      </c>
      <c r="F373" s="110">
        <v>1.2</v>
      </c>
      <c r="G373" s="109">
        <v>50</v>
      </c>
      <c r="H373" s="129">
        <v>0.16900000000000001</v>
      </c>
      <c r="I373" s="112">
        <v>28.08</v>
      </c>
    </row>
    <row r="374" spans="1:9" ht="14.1" customHeight="1">
      <c r="A374" s="141"/>
      <c r="B374" s="109" t="s">
        <v>640</v>
      </c>
      <c r="C374" s="180"/>
      <c r="D374" s="109">
        <v>14</v>
      </c>
      <c r="E374" s="109">
        <v>200</v>
      </c>
      <c r="F374" s="110">
        <v>1.2</v>
      </c>
      <c r="G374" s="109">
        <v>50</v>
      </c>
      <c r="H374" s="129">
        <v>0.22600000000000001</v>
      </c>
      <c r="I374" s="112">
        <v>37.44</v>
      </c>
    </row>
    <row r="375" spans="1:9" ht="14.1" customHeight="1">
      <c r="A375" s="141"/>
      <c r="B375" s="109" t="s">
        <v>641</v>
      </c>
      <c r="C375" s="180"/>
      <c r="D375" s="109">
        <v>14</v>
      </c>
      <c r="E375" s="109">
        <v>250</v>
      </c>
      <c r="F375" s="110">
        <v>1.2</v>
      </c>
      <c r="G375" s="109">
        <v>50</v>
      </c>
      <c r="H375" s="129">
        <v>0.28000000000000003</v>
      </c>
      <c r="I375" s="112">
        <v>46.8</v>
      </c>
    </row>
    <row r="376" spans="1:9" ht="14.1" customHeight="1">
      <c r="A376" s="141"/>
      <c r="B376" s="109" t="s">
        <v>642</v>
      </c>
      <c r="C376" s="180"/>
      <c r="D376" s="109">
        <v>14</v>
      </c>
      <c r="E376" s="109">
        <v>300</v>
      </c>
      <c r="F376" s="110">
        <v>1.2</v>
      </c>
      <c r="G376" s="109">
        <v>50</v>
      </c>
      <c r="H376" s="129">
        <v>0.33900000000000002</v>
      </c>
      <c r="I376" s="112">
        <v>56.16</v>
      </c>
    </row>
    <row r="377" spans="1:9" ht="14.1" customHeight="1">
      <c r="A377" s="141"/>
      <c r="B377" s="109" t="s">
        <v>643</v>
      </c>
      <c r="C377" s="180"/>
      <c r="D377" s="109">
        <v>14</v>
      </c>
      <c r="E377" s="109">
        <v>350</v>
      </c>
      <c r="F377" s="110">
        <v>1.2</v>
      </c>
      <c r="G377" s="109">
        <v>50</v>
      </c>
      <c r="H377" s="129">
        <v>0.39500000000000002</v>
      </c>
      <c r="I377" s="112">
        <v>65.52</v>
      </c>
    </row>
    <row r="378" spans="1:9" ht="14.1" customHeight="1">
      <c r="A378" s="141"/>
      <c r="B378" s="109" t="s">
        <v>644</v>
      </c>
      <c r="C378" s="180"/>
      <c r="D378" s="109">
        <v>14</v>
      </c>
      <c r="E378" s="109">
        <v>400</v>
      </c>
      <c r="F378" s="110">
        <v>1.2</v>
      </c>
      <c r="G378" s="109">
        <v>50</v>
      </c>
      <c r="H378" s="129">
        <v>0.45200000000000001</v>
      </c>
      <c r="I378" s="112">
        <v>74.88</v>
      </c>
    </row>
    <row r="379" spans="1:9" ht="14.1" customHeight="1" thickBot="1">
      <c r="A379" s="141"/>
      <c r="B379" s="113" t="s">
        <v>645</v>
      </c>
      <c r="C379" s="181"/>
      <c r="D379" s="113">
        <v>14</v>
      </c>
      <c r="E379" s="113">
        <v>450</v>
      </c>
      <c r="F379" s="114">
        <v>1.2</v>
      </c>
      <c r="G379" s="113">
        <v>50</v>
      </c>
      <c r="H379" s="130">
        <v>0.50800000000000001</v>
      </c>
      <c r="I379" s="115">
        <v>84.24</v>
      </c>
    </row>
    <row r="380" spans="1:9" ht="14.1" customHeight="1">
      <c r="A380" s="141"/>
      <c r="B380" s="134" t="s">
        <v>646</v>
      </c>
      <c r="C380" s="182">
        <v>144</v>
      </c>
      <c r="D380" s="134">
        <v>14</v>
      </c>
      <c r="E380" s="134">
        <v>100</v>
      </c>
      <c r="F380" s="116">
        <v>1.2</v>
      </c>
      <c r="G380" s="134">
        <v>50</v>
      </c>
      <c r="H380" s="131">
        <v>0.1356</v>
      </c>
      <c r="I380" s="117">
        <v>22.46</v>
      </c>
    </row>
    <row r="381" spans="1:9" ht="14.1" customHeight="1">
      <c r="A381" s="141"/>
      <c r="B381" s="109" t="s">
        <v>647</v>
      </c>
      <c r="C381" s="180"/>
      <c r="D381" s="109">
        <v>14</v>
      </c>
      <c r="E381" s="109">
        <v>150</v>
      </c>
      <c r="F381" s="110">
        <v>1.2</v>
      </c>
      <c r="G381" s="109">
        <v>50</v>
      </c>
      <c r="H381" s="129">
        <v>0.21</v>
      </c>
      <c r="I381" s="112">
        <v>33.700000000000003</v>
      </c>
    </row>
    <row r="382" spans="1:9" ht="14.1" customHeight="1">
      <c r="A382" s="141"/>
      <c r="B382" s="109" t="s">
        <v>648</v>
      </c>
      <c r="C382" s="180"/>
      <c r="D382" s="109">
        <v>14</v>
      </c>
      <c r="E382" s="109">
        <v>200</v>
      </c>
      <c r="F382" s="110">
        <v>1.2</v>
      </c>
      <c r="G382" s="109">
        <v>50</v>
      </c>
      <c r="H382" s="129">
        <v>0.26</v>
      </c>
      <c r="I382" s="112">
        <v>44.93</v>
      </c>
    </row>
    <row r="383" spans="1:9" ht="14.1" customHeight="1">
      <c r="A383" s="141"/>
      <c r="B383" s="109" t="s">
        <v>649</v>
      </c>
      <c r="C383" s="180"/>
      <c r="D383" s="109">
        <v>14</v>
      </c>
      <c r="E383" s="109">
        <v>250</v>
      </c>
      <c r="F383" s="110">
        <v>1.2</v>
      </c>
      <c r="G383" s="109">
        <v>50</v>
      </c>
      <c r="H383" s="129">
        <v>0.33</v>
      </c>
      <c r="I383" s="112">
        <v>56.16</v>
      </c>
    </row>
    <row r="384" spans="1:9" ht="14.1" customHeight="1">
      <c r="A384" s="141"/>
      <c r="B384" s="109" t="s">
        <v>650</v>
      </c>
      <c r="C384" s="180"/>
      <c r="D384" s="109">
        <v>14</v>
      </c>
      <c r="E384" s="109">
        <v>300</v>
      </c>
      <c r="F384" s="110">
        <v>1.2</v>
      </c>
      <c r="G384" s="109">
        <v>50</v>
      </c>
      <c r="H384" s="129">
        <v>0.4</v>
      </c>
      <c r="I384" s="112">
        <v>67.39</v>
      </c>
    </row>
    <row r="385" spans="1:9" ht="14.1" customHeight="1">
      <c r="A385" s="141"/>
      <c r="B385" s="109" t="s">
        <v>651</v>
      </c>
      <c r="C385" s="180"/>
      <c r="D385" s="109">
        <v>14</v>
      </c>
      <c r="E385" s="109">
        <v>350</v>
      </c>
      <c r="F385" s="110">
        <v>1.2</v>
      </c>
      <c r="G385" s="109">
        <v>50</v>
      </c>
      <c r="H385" s="129">
        <v>0.47</v>
      </c>
      <c r="I385" s="112">
        <v>78.62</v>
      </c>
    </row>
    <row r="386" spans="1:9" ht="14.1" customHeight="1">
      <c r="A386" s="141"/>
      <c r="B386" s="109" t="s">
        <v>652</v>
      </c>
      <c r="C386" s="180"/>
      <c r="D386" s="109">
        <v>14</v>
      </c>
      <c r="E386" s="109">
        <v>400</v>
      </c>
      <c r="F386" s="110">
        <v>1.2</v>
      </c>
      <c r="G386" s="109">
        <v>50</v>
      </c>
      <c r="H386" s="129">
        <v>0.54</v>
      </c>
      <c r="I386" s="112">
        <v>89.86</v>
      </c>
    </row>
    <row r="387" spans="1:9" ht="14.1" customHeight="1" thickBot="1">
      <c r="A387" s="141"/>
      <c r="B387" s="113" t="s">
        <v>653</v>
      </c>
      <c r="C387" s="181"/>
      <c r="D387" s="113">
        <v>14</v>
      </c>
      <c r="E387" s="113">
        <v>450</v>
      </c>
      <c r="F387" s="114">
        <v>1.2</v>
      </c>
      <c r="G387" s="113">
        <v>50</v>
      </c>
      <c r="H387" s="130">
        <v>0.61</v>
      </c>
      <c r="I387" s="115">
        <v>101.09</v>
      </c>
    </row>
    <row r="388" spans="1:9" ht="14.1" customHeight="1">
      <c r="A388" s="141"/>
      <c r="B388" s="109" t="s">
        <v>667</v>
      </c>
      <c r="C388" s="180"/>
      <c r="D388" s="109">
        <v>14</v>
      </c>
      <c r="E388" s="109">
        <v>100</v>
      </c>
      <c r="F388" s="110">
        <v>1.2</v>
      </c>
      <c r="G388" s="109">
        <v>50</v>
      </c>
      <c r="H388" s="129">
        <v>0.17</v>
      </c>
      <c r="I388" s="112">
        <v>21.6</v>
      </c>
    </row>
    <row r="389" spans="1:9" ht="14.1" customHeight="1">
      <c r="A389" s="141"/>
      <c r="B389" s="109" t="s">
        <v>668</v>
      </c>
      <c r="C389" s="180"/>
      <c r="D389" s="109">
        <v>14</v>
      </c>
      <c r="E389" s="109">
        <v>150</v>
      </c>
      <c r="F389" s="110">
        <v>1.2</v>
      </c>
      <c r="G389" s="109">
        <v>50</v>
      </c>
      <c r="H389" s="129">
        <v>0.25</v>
      </c>
      <c r="I389" s="112">
        <v>32.4</v>
      </c>
    </row>
    <row r="390" spans="1:9" ht="14.1" customHeight="1">
      <c r="A390" s="141"/>
      <c r="B390" s="109" t="s">
        <v>669</v>
      </c>
      <c r="C390" s="180"/>
      <c r="D390" s="109">
        <v>14</v>
      </c>
      <c r="E390" s="109">
        <v>200</v>
      </c>
      <c r="F390" s="110">
        <v>1.2</v>
      </c>
      <c r="G390" s="109">
        <v>50</v>
      </c>
      <c r="H390" s="129">
        <v>0.34</v>
      </c>
      <c r="I390" s="112">
        <v>43.2</v>
      </c>
    </row>
    <row r="391" spans="1:9" ht="14.1" customHeight="1">
      <c r="A391" s="141"/>
      <c r="B391" s="109" t="s">
        <v>670</v>
      </c>
      <c r="C391" s="180"/>
      <c r="D391" s="109">
        <v>14</v>
      </c>
      <c r="E391" s="109">
        <v>250</v>
      </c>
      <c r="F391" s="110">
        <v>1.2</v>
      </c>
      <c r="G391" s="109">
        <v>50</v>
      </c>
      <c r="H391" s="129">
        <v>0.42</v>
      </c>
      <c r="I391" s="112">
        <v>54</v>
      </c>
    </row>
    <row r="392" spans="1:9" ht="14.1" customHeight="1">
      <c r="A392" s="141"/>
      <c r="B392" s="109" t="s">
        <v>671</v>
      </c>
      <c r="C392" s="180"/>
      <c r="D392" s="109">
        <v>14</v>
      </c>
      <c r="E392" s="109">
        <v>300</v>
      </c>
      <c r="F392" s="110">
        <v>1.2</v>
      </c>
      <c r="G392" s="109">
        <v>50</v>
      </c>
      <c r="H392" s="129">
        <v>0.51</v>
      </c>
      <c r="I392" s="112">
        <v>64.8</v>
      </c>
    </row>
    <row r="393" spans="1:9" ht="14.1" customHeight="1">
      <c r="A393" s="141"/>
      <c r="B393" s="109" t="s">
        <v>672</v>
      </c>
      <c r="C393" s="180"/>
      <c r="D393" s="109">
        <v>14</v>
      </c>
      <c r="E393" s="109">
        <v>350</v>
      </c>
      <c r="F393" s="110">
        <v>1.2</v>
      </c>
      <c r="G393" s="109">
        <v>50</v>
      </c>
      <c r="H393" s="129">
        <v>0.59</v>
      </c>
      <c r="I393" s="112">
        <v>75.599999999999994</v>
      </c>
    </row>
    <row r="394" spans="1:9" ht="14.1" customHeight="1">
      <c r="A394" s="141"/>
      <c r="B394" s="109" t="s">
        <v>673</v>
      </c>
      <c r="C394" s="180"/>
      <c r="D394" s="109">
        <v>14</v>
      </c>
      <c r="E394" s="109">
        <v>400</v>
      </c>
      <c r="F394" s="110">
        <v>1.2</v>
      </c>
      <c r="G394" s="109">
        <v>50</v>
      </c>
      <c r="H394" s="129">
        <v>0.68</v>
      </c>
      <c r="I394" s="112">
        <v>86.4</v>
      </c>
    </row>
    <row r="395" spans="1:9" ht="14.1" customHeight="1" thickBot="1">
      <c r="A395" s="141"/>
      <c r="B395" s="113" t="s">
        <v>674</v>
      </c>
      <c r="C395" s="181"/>
      <c r="D395" s="113">
        <v>14</v>
      </c>
      <c r="E395" s="113">
        <v>450</v>
      </c>
      <c r="F395" s="114">
        <v>1.2</v>
      </c>
      <c r="G395" s="113">
        <v>50</v>
      </c>
      <c r="H395" s="130">
        <v>0.76</v>
      </c>
      <c r="I395" s="115">
        <v>97.2</v>
      </c>
    </row>
    <row r="396" spans="1:9" ht="14.1" customHeight="1">
      <c r="A396" s="141"/>
      <c r="B396" s="109" t="s">
        <v>675</v>
      </c>
      <c r="C396" s="180"/>
      <c r="D396" s="109">
        <v>14</v>
      </c>
      <c r="E396" s="109">
        <v>100</v>
      </c>
      <c r="F396" s="110">
        <v>1.2</v>
      </c>
      <c r="G396" s="109">
        <v>50</v>
      </c>
      <c r="H396" s="129">
        <v>0.22600000000000001</v>
      </c>
      <c r="I396" s="112">
        <v>28.8</v>
      </c>
    </row>
    <row r="397" spans="1:9" ht="14.1" customHeight="1">
      <c r="A397" s="141"/>
      <c r="B397" s="109" t="s">
        <v>676</v>
      </c>
      <c r="C397" s="180"/>
      <c r="D397" s="109">
        <v>14</v>
      </c>
      <c r="E397" s="109">
        <v>150</v>
      </c>
      <c r="F397" s="110">
        <v>1.2</v>
      </c>
      <c r="G397" s="109">
        <v>50</v>
      </c>
      <c r="H397" s="129">
        <v>0.33900000000000002</v>
      </c>
      <c r="I397" s="112">
        <v>43.2</v>
      </c>
    </row>
    <row r="398" spans="1:9" ht="14.1" customHeight="1">
      <c r="A398" s="141"/>
      <c r="B398" s="109" t="s">
        <v>677</v>
      </c>
      <c r="C398" s="180"/>
      <c r="D398" s="109">
        <v>14</v>
      </c>
      <c r="E398" s="109">
        <v>200</v>
      </c>
      <c r="F398" s="110">
        <v>1.2</v>
      </c>
      <c r="G398" s="109">
        <v>50</v>
      </c>
      <c r="H398" s="129">
        <v>0.45200000000000001</v>
      </c>
      <c r="I398" s="112">
        <v>57.6</v>
      </c>
    </row>
    <row r="399" spans="1:9" ht="14.1" customHeight="1">
      <c r="A399" s="141"/>
      <c r="B399" s="109" t="s">
        <v>678</v>
      </c>
      <c r="C399" s="180"/>
      <c r="D399" s="109">
        <v>14</v>
      </c>
      <c r="E399" s="109">
        <v>250</v>
      </c>
      <c r="F399" s="110">
        <v>1.2</v>
      </c>
      <c r="G399" s="109">
        <v>50</v>
      </c>
      <c r="H399" s="129">
        <v>0.56499999999999995</v>
      </c>
      <c r="I399" s="112">
        <v>72</v>
      </c>
    </row>
    <row r="400" spans="1:9" ht="14.1" customHeight="1">
      <c r="A400" s="141"/>
      <c r="B400" s="109" t="s">
        <v>679</v>
      </c>
      <c r="C400" s="180"/>
      <c r="D400" s="109">
        <v>14</v>
      </c>
      <c r="E400" s="109">
        <v>300</v>
      </c>
      <c r="F400" s="110">
        <v>1.2</v>
      </c>
      <c r="G400" s="109">
        <v>50</v>
      </c>
      <c r="H400" s="129">
        <v>0.67800000000000005</v>
      </c>
      <c r="I400" s="112">
        <v>86.4</v>
      </c>
    </row>
    <row r="401" spans="1:9" ht="14.1" customHeight="1">
      <c r="A401" s="141"/>
      <c r="B401" s="109" t="s">
        <v>680</v>
      </c>
      <c r="C401" s="180"/>
      <c r="D401" s="109">
        <v>14</v>
      </c>
      <c r="E401" s="109">
        <v>350</v>
      </c>
      <c r="F401" s="110">
        <v>1.2</v>
      </c>
      <c r="G401" s="109">
        <v>50</v>
      </c>
      <c r="H401" s="129">
        <v>0.79100000000000004</v>
      </c>
      <c r="I401" s="112">
        <v>100.8</v>
      </c>
    </row>
    <row r="402" spans="1:9" ht="14.1" customHeight="1">
      <c r="A402" s="141"/>
      <c r="B402" s="109" t="s">
        <v>681</v>
      </c>
      <c r="C402" s="180"/>
      <c r="D402" s="109">
        <v>14</v>
      </c>
      <c r="E402" s="109">
        <v>400</v>
      </c>
      <c r="F402" s="110">
        <v>1.2</v>
      </c>
      <c r="G402" s="109">
        <v>50</v>
      </c>
      <c r="H402" s="129">
        <v>0.90400000000000003</v>
      </c>
      <c r="I402" s="112">
        <v>115.2</v>
      </c>
    </row>
    <row r="403" spans="1:9" ht="14.1" customHeight="1">
      <c r="A403" s="142"/>
      <c r="B403" s="109" t="s">
        <v>682</v>
      </c>
      <c r="C403" s="183"/>
      <c r="D403" s="109">
        <v>14</v>
      </c>
      <c r="E403" s="109">
        <v>450</v>
      </c>
      <c r="F403" s="110">
        <v>1.2</v>
      </c>
      <c r="G403" s="109">
        <v>50</v>
      </c>
      <c r="H403" s="129">
        <v>1.0169999999999999</v>
      </c>
      <c r="I403" s="112">
        <v>129.6</v>
      </c>
    </row>
    <row r="404" spans="1:9" ht="15" customHeight="1">
      <c r="A404" s="171" t="s">
        <v>654</v>
      </c>
      <c r="B404" s="172"/>
      <c r="C404" s="172"/>
      <c r="D404" s="172"/>
      <c r="E404" s="172"/>
      <c r="F404" s="172"/>
      <c r="G404" s="172"/>
      <c r="H404" s="172"/>
      <c r="I404" s="173"/>
    </row>
    <row r="405" spans="1:9" ht="15" customHeight="1">
      <c r="A405" s="171" t="s">
        <v>655</v>
      </c>
      <c r="B405" s="172"/>
      <c r="C405" s="172"/>
      <c r="D405" s="172"/>
      <c r="E405" s="172"/>
      <c r="F405" s="172"/>
      <c r="G405" s="172"/>
      <c r="H405" s="172"/>
      <c r="I405" s="173"/>
    </row>
    <row r="406" spans="1:9">
      <c r="A406" s="184"/>
      <c r="B406" s="83" t="s">
        <v>0</v>
      </c>
      <c r="C406" s="83" t="s">
        <v>3</v>
      </c>
      <c r="D406" s="83" t="s">
        <v>2</v>
      </c>
      <c r="E406" s="83" t="s">
        <v>1</v>
      </c>
      <c r="F406" s="89" t="s">
        <v>5</v>
      </c>
      <c r="G406" s="83" t="s">
        <v>4</v>
      </c>
      <c r="H406" s="122" t="s">
        <v>307</v>
      </c>
      <c r="I406" s="83" t="s">
        <v>212</v>
      </c>
    </row>
    <row r="407" spans="1:9">
      <c r="A407" s="186"/>
      <c r="B407" s="139" t="s">
        <v>683</v>
      </c>
      <c r="C407" s="139">
        <v>165</v>
      </c>
      <c r="D407" s="139"/>
      <c r="E407" s="139">
        <v>25</v>
      </c>
      <c r="F407" s="139">
        <v>1.2</v>
      </c>
      <c r="G407" s="139">
        <v>100</v>
      </c>
      <c r="H407" s="128">
        <v>4.5999999999999999E-2</v>
      </c>
      <c r="I407" s="118">
        <v>3.5</v>
      </c>
    </row>
    <row r="408" spans="1:9">
      <c r="A408" s="186"/>
      <c r="B408" s="139" t="s">
        <v>684</v>
      </c>
      <c r="C408" s="139">
        <v>190</v>
      </c>
      <c r="D408" s="139"/>
      <c r="E408" s="139">
        <v>25</v>
      </c>
      <c r="F408" s="139">
        <v>1.2</v>
      </c>
      <c r="G408" s="139">
        <v>100</v>
      </c>
      <c r="H408" s="128">
        <v>7.5999999999999998E-2</v>
      </c>
      <c r="I408" s="118">
        <v>4.1500000000000004</v>
      </c>
    </row>
    <row r="409" spans="1:9" ht="22.5" customHeight="1">
      <c r="A409" s="171" t="s">
        <v>656</v>
      </c>
      <c r="B409" s="172"/>
      <c r="C409" s="172"/>
      <c r="D409" s="172"/>
      <c r="E409" s="172"/>
      <c r="F409" s="172"/>
      <c r="G409" s="172"/>
      <c r="H409" s="172"/>
      <c r="I409" s="173"/>
    </row>
    <row r="410" spans="1:9">
      <c r="A410" s="187"/>
      <c r="B410" s="139" t="s">
        <v>657</v>
      </c>
      <c r="C410" s="139">
        <v>150</v>
      </c>
      <c r="D410" s="139"/>
      <c r="E410" s="139">
        <v>25</v>
      </c>
      <c r="F410" s="139">
        <v>1.2</v>
      </c>
      <c r="G410" s="139">
        <v>200</v>
      </c>
      <c r="H410" s="128">
        <v>0.03</v>
      </c>
      <c r="I410" s="118">
        <v>3.25</v>
      </c>
    </row>
    <row r="411" spans="1:9">
      <c r="A411" s="188"/>
      <c r="B411" s="133" t="s">
        <v>658</v>
      </c>
      <c r="C411" s="133">
        <v>150</v>
      </c>
      <c r="D411" s="133"/>
      <c r="E411" s="133">
        <v>25</v>
      </c>
      <c r="F411" s="133">
        <v>1.2</v>
      </c>
      <c r="G411" s="133">
        <v>200</v>
      </c>
      <c r="H411" s="132">
        <v>0.05</v>
      </c>
      <c r="I411" s="119">
        <v>3.25</v>
      </c>
    </row>
    <row r="412" spans="1:9">
      <c r="A412" s="188"/>
      <c r="B412" s="139" t="s">
        <v>657</v>
      </c>
      <c r="C412" s="139">
        <v>150</v>
      </c>
      <c r="D412" s="139"/>
      <c r="E412" s="139">
        <v>25</v>
      </c>
      <c r="F412" s="139">
        <v>1.5</v>
      </c>
      <c r="G412" s="139">
        <v>200</v>
      </c>
      <c r="H412" s="128">
        <v>0.03</v>
      </c>
      <c r="I412" s="118">
        <v>3.75</v>
      </c>
    </row>
    <row r="413" spans="1:9">
      <c r="A413" s="188"/>
      <c r="B413" s="139" t="s">
        <v>658</v>
      </c>
      <c r="C413" s="139">
        <v>150</v>
      </c>
      <c r="D413" s="139"/>
      <c r="E413" s="139">
        <v>25</v>
      </c>
      <c r="F413" s="139">
        <v>1.5</v>
      </c>
      <c r="G413" s="139">
        <v>200</v>
      </c>
      <c r="H413" s="128">
        <v>0.05</v>
      </c>
      <c r="I413" s="118">
        <v>3.75</v>
      </c>
    </row>
    <row r="414" spans="1:9">
      <c r="A414" s="188"/>
      <c r="B414" s="139" t="s">
        <v>659</v>
      </c>
      <c r="C414" s="139">
        <v>190</v>
      </c>
      <c r="D414" s="139"/>
      <c r="E414" s="139">
        <v>25</v>
      </c>
      <c r="F414" s="139">
        <v>1.2</v>
      </c>
      <c r="G414" s="139">
        <v>200</v>
      </c>
      <c r="H414" s="128">
        <v>7.0000000000000007E-2</v>
      </c>
      <c r="I414" s="118">
        <v>4.12</v>
      </c>
    </row>
    <row r="415" spans="1:9">
      <c r="A415" s="188"/>
      <c r="B415" s="139" t="s">
        <v>660</v>
      </c>
      <c r="C415" s="139">
        <v>190</v>
      </c>
      <c r="D415" s="139"/>
      <c r="E415" s="139">
        <v>25</v>
      </c>
      <c r="F415" s="139">
        <v>1.2</v>
      </c>
      <c r="G415" s="139">
        <v>200</v>
      </c>
      <c r="H415" s="128">
        <v>0.1</v>
      </c>
      <c r="I415" s="118">
        <v>4.12</v>
      </c>
    </row>
    <row r="416" spans="1:9">
      <c r="A416" s="188"/>
      <c r="B416" s="139" t="s">
        <v>659</v>
      </c>
      <c r="C416" s="139">
        <v>190</v>
      </c>
      <c r="D416" s="139"/>
      <c r="E416" s="139">
        <v>25</v>
      </c>
      <c r="F416" s="139">
        <v>1.5</v>
      </c>
      <c r="G416" s="139">
        <v>200</v>
      </c>
      <c r="H416" s="128">
        <v>7.0000000000000007E-2</v>
      </c>
      <c r="I416" s="118">
        <v>4.8</v>
      </c>
    </row>
    <row r="417" spans="1:9">
      <c r="A417" s="188"/>
      <c r="B417" s="139" t="s">
        <v>660</v>
      </c>
      <c r="C417" s="139">
        <v>190</v>
      </c>
      <c r="D417" s="139"/>
      <c r="E417" s="139">
        <v>25</v>
      </c>
      <c r="F417" s="139">
        <v>1.5</v>
      </c>
      <c r="G417" s="139">
        <v>200</v>
      </c>
      <c r="H417" s="128">
        <v>0.1</v>
      </c>
      <c r="I417" s="118">
        <v>4.8</v>
      </c>
    </row>
    <row r="418" spans="1:9">
      <c r="A418" s="188"/>
      <c r="B418" s="139" t="s">
        <v>661</v>
      </c>
      <c r="C418" s="139">
        <v>250</v>
      </c>
      <c r="D418" s="139"/>
      <c r="E418" s="139">
        <v>25</v>
      </c>
      <c r="F418" s="139">
        <v>1.5</v>
      </c>
      <c r="G418" s="139">
        <v>200</v>
      </c>
      <c r="H418" s="128">
        <v>0.22</v>
      </c>
      <c r="I418" s="118">
        <v>5.5</v>
      </c>
    </row>
    <row r="419" spans="1:9">
      <c r="A419" s="189"/>
      <c r="B419" s="139" t="s">
        <v>662</v>
      </c>
      <c r="C419" s="139">
        <v>250</v>
      </c>
      <c r="D419" s="139"/>
      <c r="E419" s="139">
        <v>25</v>
      </c>
      <c r="F419" s="139">
        <v>1.5</v>
      </c>
      <c r="G419" s="139">
        <v>200</v>
      </c>
      <c r="H419" s="128">
        <v>0.25</v>
      </c>
      <c r="I419" s="118">
        <v>5.5</v>
      </c>
    </row>
    <row r="420" spans="1:9" ht="15" customHeight="1">
      <c r="A420" s="171" t="s">
        <v>665</v>
      </c>
      <c r="B420" s="172"/>
      <c r="C420" s="172"/>
      <c r="D420" s="172"/>
      <c r="E420" s="172"/>
      <c r="F420" s="172"/>
      <c r="G420" s="172"/>
      <c r="H420" s="172"/>
      <c r="I420" s="173"/>
    </row>
    <row r="421" spans="1:9" ht="31.5" customHeight="1">
      <c r="A421" s="184"/>
      <c r="B421" s="139" t="s">
        <v>663</v>
      </c>
      <c r="C421" s="139">
        <v>190</v>
      </c>
      <c r="D421" s="139"/>
      <c r="E421" s="139">
        <v>30</v>
      </c>
      <c r="F421" s="139">
        <v>1.2</v>
      </c>
      <c r="G421" s="139">
        <v>150</v>
      </c>
      <c r="H421" s="128">
        <v>5.2999999999999999E-2</v>
      </c>
      <c r="I421" s="118">
        <v>11.59</v>
      </c>
    </row>
    <row r="422" spans="1:9" ht="33" customHeight="1">
      <c r="A422" s="185"/>
      <c r="B422" s="139" t="s">
        <v>664</v>
      </c>
      <c r="C422" s="139">
        <v>250</v>
      </c>
      <c r="D422" s="139"/>
      <c r="E422" s="139">
        <v>30</v>
      </c>
      <c r="F422" s="139">
        <v>1.2</v>
      </c>
      <c r="G422" s="139">
        <v>150</v>
      </c>
      <c r="H422" s="128">
        <v>7.0000000000000007E-2</v>
      </c>
      <c r="I422" s="118">
        <v>13.82</v>
      </c>
    </row>
  </sheetData>
  <mergeCells count="80">
    <mergeCell ref="C388:C395"/>
    <mergeCell ref="C396:C403"/>
    <mergeCell ref="A420:I420"/>
    <mergeCell ref="A421:A422"/>
    <mergeCell ref="A405:I405"/>
    <mergeCell ref="A406:A408"/>
    <mergeCell ref="A409:I409"/>
    <mergeCell ref="A410:A419"/>
    <mergeCell ref="A343:I343"/>
    <mergeCell ref="A339:A342"/>
    <mergeCell ref="A338:I338"/>
    <mergeCell ref="A344:A345"/>
    <mergeCell ref="A346:I346"/>
    <mergeCell ref="A347:A348"/>
    <mergeCell ref="A404:I404"/>
    <mergeCell ref="A349:I349"/>
    <mergeCell ref="A350:A353"/>
    <mergeCell ref="A354:I354"/>
    <mergeCell ref="A355:A362"/>
    <mergeCell ref="A363:I363"/>
    <mergeCell ref="A364:A403"/>
    <mergeCell ref="C365:C371"/>
    <mergeCell ref="C372:C379"/>
    <mergeCell ref="C380:C387"/>
    <mergeCell ref="A327:I327"/>
    <mergeCell ref="A328:A337"/>
    <mergeCell ref="I303:I304"/>
    <mergeCell ref="I305:I306"/>
    <mergeCell ref="C305:C306"/>
    <mergeCell ref="D305:D306"/>
    <mergeCell ref="E305:E306"/>
    <mergeCell ref="F305:F306"/>
    <mergeCell ref="A316:A320"/>
    <mergeCell ref="A307:I307"/>
    <mergeCell ref="A308:A314"/>
    <mergeCell ref="G305:G306"/>
    <mergeCell ref="H305:H306"/>
    <mergeCell ref="B305:B306"/>
    <mergeCell ref="D303:D304"/>
    <mergeCell ref="A322:A326"/>
    <mergeCell ref="A321:I321"/>
    <mergeCell ref="A302:A306"/>
    <mergeCell ref="H303:H304"/>
    <mergeCell ref="G303:G304"/>
    <mergeCell ref="E303:E304"/>
    <mergeCell ref="F303:F304"/>
    <mergeCell ref="B303:B304"/>
    <mergeCell ref="C303:C304"/>
    <mergeCell ref="A315:I315"/>
    <mergeCell ref="A301:I301"/>
    <mergeCell ref="A296:I296"/>
    <mergeCell ref="A297:A300"/>
    <mergeCell ref="A1:I5"/>
    <mergeCell ref="A9:A15"/>
    <mergeCell ref="A17:A23"/>
    <mergeCell ref="A6:I7"/>
    <mergeCell ref="A8:I8"/>
    <mergeCell ref="A16:I16"/>
    <mergeCell ref="A44:A49"/>
    <mergeCell ref="A39:A42"/>
    <mergeCell ref="A24:I24"/>
    <mergeCell ref="A31:I31"/>
    <mergeCell ref="A25:A30"/>
    <mergeCell ref="A32:A37"/>
    <mergeCell ref="A38:I38"/>
    <mergeCell ref="A43:I43"/>
    <mergeCell ref="A109:I109"/>
    <mergeCell ref="A51:A69"/>
    <mergeCell ref="A70:A108"/>
    <mergeCell ref="A50:I50"/>
    <mergeCell ref="A283:A295"/>
    <mergeCell ref="A267:I267"/>
    <mergeCell ref="A110:A149"/>
    <mergeCell ref="A151:A170"/>
    <mergeCell ref="A171:I171"/>
    <mergeCell ref="A282:I282"/>
    <mergeCell ref="A268:A281"/>
    <mergeCell ref="A172:A237"/>
    <mergeCell ref="A238:A266"/>
    <mergeCell ref="A150:I150"/>
  </mergeCells>
  <phoneticPr fontId="13" type="noConversion"/>
  <printOptions horizontalCentered="1"/>
  <pageMargins left="0.31496062992125984" right="0.31496062992125984" top="0.73" bottom="0.55118110236220474" header="0.21" footer="0.31496062992125984"/>
  <pageSetup paperSize="9" scale="69" orientation="portrait" r:id="rId1"/>
  <rowBreaks count="7" manualBreakCount="7">
    <brk id="49" max="16383" man="1"/>
    <brk id="108" max="16383" man="1"/>
    <brk id="170" max="16383" man="1"/>
    <brk id="237" max="8" man="1"/>
    <brk id="295" max="8" man="1"/>
    <brk id="337" max="8" man="1"/>
    <brk id="403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62"/>
  <sheetViews>
    <sheetView view="pageBreakPreview" zoomScale="110" zoomScaleNormal="100" zoomScaleSheetLayoutView="110" workbookViewId="0">
      <selection activeCell="K6" sqref="K6"/>
    </sheetView>
  </sheetViews>
  <sheetFormatPr defaultRowHeight="15"/>
  <cols>
    <col min="1" max="1" width="20.7109375" style="81" customWidth="1"/>
    <col min="2" max="2" width="23" style="81" customWidth="1"/>
    <col min="3" max="3" width="12.7109375" style="81" customWidth="1"/>
    <col min="4" max="4" width="6.42578125" style="81" bestFit="1" customWidth="1"/>
    <col min="5" max="5" width="7.140625" style="81" bestFit="1" customWidth="1"/>
    <col min="6" max="6" width="7.140625" style="81" customWidth="1"/>
    <col min="7" max="7" width="8.28515625" style="81" customWidth="1"/>
    <col min="8" max="8" width="8" style="81" customWidth="1"/>
    <col min="9" max="9" width="6.140625" style="81" customWidth="1"/>
    <col min="10" max="16384" width="9.140625" style="81"/>
  </cols>
  <sheetData>
    <row r="1" spans="1:9" s="75" customFormat="1">
      <c r="A1" s="202" t="s">
        <v>213</v>
      </c>
      <c r="B1" s="156"/>
      <c r="C1" s="156"/>
      <c r="D1" s="156"/>
      <c r="E1" s="156"/>
      <c r="F1" s="156"/>
      <c r="G1" s="156"/>
      <c r="H1" s="156"/>
      <c r="I1" s="157"/>
    </row>
    <row r="2" spans="1:9" s="75" customFormat="1">
      <c r="A2" s="203"/>
      <c r="B2" s="158"/>
      <c r="C2" s="158"/>
      <c r="D2" s="158"/>
      <c r="E2" s="158"/>
      <c r="F2" s="158"/>
      <c r="G2" s="158"/>
      <c r="H2" s="158"/>
      <c r="I2" s="159"/>
    </row>
    <row r="3" spans="1:9" s="75" customFormat="1">
      <c r="A3" s="203"/>
      <c r="B3" s="158"/>
      <c r="C3" s="158"/>
      <c r="D3" s="158"/>
      <c r="E3" s="158"/>
      <c r="F3" s="158"/>
      <c r="G3" s="158"/>
      <c r="H3" s="158"/>
      <c r="I3" s="159"/>
    </row>
    <row r="4" spans="1:9" s="75" customFormat="1">
      <c r="A4" s="203"/>
      <c r="B4" s="158"/>
      <c r="C4" s="158"/>
      <c r="D4" s="158"/>
      <c r="E4" s="158"/>
      <c r="F4" s="158"/>
      <c r="G4" s="158"/>
      <c r="H4" s="158"/>
      <c r="I4" s="159"/>
    </row>
    <row r="5" spans="1:9" s="75" customFormat="1" ht="42" customHeight="1">
      <c r="A5" s="204"/>
      <c r="B5" s="160"/>
      <c r="C5" s="160"/>
      <c r="D5" s="160"/>
      <c r="E5" s="160"/>
      <c r="F5" s="160"/>
      <c r="G5" s="160"/>
      <c r="H5" s="160"/>
      <c r="I5" s="161"/>
    </row>
    <row r="6" spans="1:9" s="75" customFormat="1">
      <c r="A6" s="162" t="s">
        <v>701</v>
      </c>
      <c r="B6" s="162"/>
      <c r="C6" s="162"/>
      <c r="D6" s="162"/>
      <c r="E6" s="162"/>
      <c r="F6" s="162"/>
      <c r="G6" s="162"/>
      <c r="H6" s="162"/>
      <c r="I6" s="162"/>
    </row>
    <row r="7" spans="1:9" s="75" customFormat="1" ht="18.75" customHeight="1">
      <c r="A7" s="163"/>
      <c r="B7" s="163"/>
      <c r="C7" s="163"/>
      <c r="D7" s="163"/>
      <c r="E7" s="163"/>
      <c r="F7" s="163"/>
      <c r="G7" s="163"/>
      <c r="H7" s="163"/>
      <c r="I7" s="163"/>
    </row>
    <row r="8" spans="1:9" s="75" customFormat="1" ht="18" customHeight="1">
      <c r="A8" s="205" t="s">
        <v>253</v>
      </c>
      <c r="B8" s="205"/>
      <c r="C8" s="205"/>
      <c r="D8" s="205"/>
      <c r="E8" s="205"/>
      <c r="F8" s="205"/>
      <c r="G8" s="205"/>
      <c r="H8" s="205"/>
      <c r="I8" s="205"/>
    </row>
    <row r="9" spans="1:9" s="75" customFormat="1" ht="22.5">
      <c r="A9" s="10" t="s">
        <v>254</v>
      </c>
      <c r="B9" s="10" t="s">
        <v>0</v>
      </c>
      <c r="C9" s="10" t="s">
        <v>255</v>
      </c>
      <c r="D9" s="10" t="s">
        <v>256</v>
      </c>
      <c r="E9" s="10" t="s">
        <v>257</v>
      </c>
      <c r="F9" s="10" t="s">
        <v>258</v>
      </c>
      <c r="G9" s="11" t="s">
        <v>5</v>
      </c>
      <c r="H9" s="10" t="s">
        <v>4</v>
      </c>
      <c r="I9" s="3" t="s">
        <v>212</v>
      </c>
    </row>
    <row r="10" spans="1:9" s="75" customFormat="1" ht="47.1" customHeight="1">
      <c r="A10" s="76"/>
      <c r="B10" s="48" t="s">
        <v>259</v>
      </c>
      <c r="C10" s="48" t="s">
        <v>260</v>
      </c>
      <c r="D10" s="49">
        <v>25</v>
      </c>
      <c r="E10" s="49">
        <v>25</v>
      </c>
      <c r="F10" s="49">
        <v>30</v>
      </c>
      <c r="G10" s="49">
        <v>2</v>
      </c>
      <c r="H10" s="49">
        <v>350</v>
      </c>
      <c r="I10" s="50">
        <v>2.95</v>
      </c>
    </row>
    <row r="11" spans="1:9" s="75" customFormat="1" ht="47.1" customHeight="1">
      <c r="A11" s="76"/>
      <c r="B11" s="48" t="s">
        <v>261</v>
      </c>
      <c r="C11" s="48" t="s">
        <v>260</v>
      </c>
      <c r="D11" s="49">
        <v>28</v>
      </c>
      <c r="E11" s="49">
        <v>28</v>
      </c>
      <c r="F11" s="49">
        <v>25</v>
      </c>
      <c r="G11" s="49">
        <v>2</v>
      </c>
      <c r="H11" s="49">
        <v>300</v>
      </c>
      <c r="I11" s="50">
        <v>2.96</v>
      </c>
    </row>
    <row r="12" spans="1:9" s="75" customFormat="1" ht="47.1" customHeight="1">
      <c r="A12" s="76"/>
      <c r="B12" s="48" t="s">
        <v>262</v>
      </c>
      <c r="C12" s="48" t="s">
        <v>260</v>
      </c>
      <c r="D12" s="49">
        <v>40</v>
      </c>
      <c r="E12" s="49">
        <v>40</v>
      </c>
      <c r="F12" s="49">
        <v>30</v>
      </c>
      <c r="G12" s="49">
        <v>2</v>
      </c>
      <c r="H12" s="49">
        <v>150</v>
      </c>
      <c r="I12" s="50">
        <v>4.78</v>
      </c>
    </row>
    <row r="13" spans="1:9" s="75" customFormat="1" ht="47.1" customHeight="1">
      <c r="A13" s="76"/>
      <c r="B13" s="48" t="s">
        <v>263</v>
      </c>
      <c r="C13" s="48" t="s">
        <v>260</v>
      </c>
      <c r="D13" s="49">
        <v>40</v>
      </c>
      <c r="E13" s="49">
        <v>40</v>
      </c>
      <c r="F13" s="49">
        <v>30</v>
      </c>
      <c r="G13" s="49">
        <v>2</v>
      </c>
      <c r="H13" s="49">
        <v>150</v>
      </c>
      <c r="I13" s="50">
        <v>4.7699999999999996</v>
      </c>
    </row>
    <row r="14" spans="1:9" s="75" customFormat="1" ht="47.1" customHeight="1">
      <c r="A14" s="77"/>
      <c r="B14" s="48" t="s">
        <v>265</v>
      </c>
      <c r="C14" s="48" t="s">
        <v>260</v>
      </c>
      <c r="D14" s="49">
        <v>30</v>
      </c>
      <c r="E14" s="49">
        <v>30</v>
      </c>
      <c r="F14" s="49">
        <v>30</v>
      </c>
      <c r="G14" s="49">
        <v>2</v>
      </c>
      <c r="H14" s="49">
        <v>150</v>
      </c>
      <c r="I14" s="50">
        <v>3.52</v>
      </c>
    </row>
    <row r="15" spans="1:9" s="75" customFormat="1" ht="18" customHeight="1">
      <c r="A15" s="205" t="s">
        <v>266</v>
      </c>
      <c r="B15" s="205"/>
      <c r="C15" s="205"/>
      <c r="D15" s="205"/>
      <c r="E15" s="205"/>
      <c r="F15" s="205"/>
      <c r="G15" s="205"/>
      <c r="H15" s="205"/>
      <c r="I15" s="205"/>
    </row>
    <row r="16" spans="1:9" s="75" customFormat="1" ht="22.5">
      <c r="A16" s="10" t="s">
        <v>254</v>
      </c>
      <c r="B16" s="10" t="s">
        <v>0</v>
      </c>
      <c r="C16" s="10" t="s">
        <v>255</v>
      </c>
      <c r="D16" s="10" t="s">
        <v>256</v>
      </c>
      <c r="E16" s="10" t="s">
        <v>257</v>
      </c>
      <c r="F16" s="10" t="s">
        <v>258</v>
      </c>
      <c r="G16" s="11" t="s">
        <v>5</v>
      </c>
      <c r="H16" s="10" t="s">
        <v>4</v>
      </c>
      <c r="I16" s="3" t="s">
        <v>212</v>
      </c>
    </row>
    <row r="17" spans="1:9" s="75" customFormat="1" ht="53.1" customHeight="1">
      <c r="A17" s="76"/>
      <c r="B17" s="48" t="s">
        <v>267</v>
      </c>
      <c r="C17" s="48" t="s">
        <v>260</v>
      </c>
      <c r="D17" s="49">
        <v>20</v>
      </c>
      <c r="E17" s="49">
        <v>20</v>
      </c>
      <c r="F17" s="49">
        <v>16</v>
      </c>
      <c r="G17" s="78">
        <v>1.5</v>
      </c>
      <c r="H17" s="49">
        <v>500</v>
      </c>
      <c r="I17" s="50">
        <v>1.35</v>
      </c>
    </row>
    <row r="18" spans="1:9" s="75" customFormat="1" ht="53.1" customHeight="1">
      <c r="A18" s="76"/>
      <c r="B18" s="48" t="s">
        <v>268</v>
      </c>
      <c r="C18" s="48" t="s">
        <v>260</v>
      </c>
      <c r="D18" s="49">
        <v>30</v>
      </c>
      <c r="E18" s="49">
        <v>30</v>
      </c>
      <c r="F18" s="49">
        <v>16</v>
      </c>
      <c r="G18" s="78">
        <v>1.5</v>
      </c>
      <c r="H18" s="49">
        <v>300</v>
      </c>
      <c r="I18" s="50">
        <v>1.85</v>
      </c>
    </row>
    <row r="19" spans="1:9" s="75" customFormat="1" ht="53.1" customHeight="1">
      <c r="A19" s="76"/>
      <c r="B19" s="48" t="s">
        <v>269</v>
      </c>
      <c r="C19" s="48" t="s">
        <v>260</v>
      </c>
      <c r="D19" s="49">
        <v>40</v>
      </c>
      <c r="E19" s="49">
        <v>40</v>
      </c>
      <c r="F19" s="49">
        <v>19</v>
      </c>
      <c r="G19" s="78">
        <v>2</v>
      </c>
      <c r="H19" s="49">
        <v>300</v>
      </c>
      <c r="I19" s="50">
        <v>2.95</v>
      </c>
    </row>
    <row r="20" spans="1:9" s="75" customFormat="1" ht="53.1" customHeight="1">
      <c r="A20" s="76"/>
      <c r="B20" s="48" t="s">
        <v>270</v>
      </c>
      <c r="C20" s="48" t="s">
        <v>260</v>
      </c>
      <c r="D20" s="49">
        <v>50</v>
      </c>
      <c r="E20" s="49">
        <v>50</v>
      </c>
      <c r="F20" s="49">
        <v>19</v>
      </c>
      <c r="G20" s="78">
        <v>2</v>
      </c>
      <c r="H20" s="49">
        <v>300</v>
      </c>
      <c r="I20" s="50">
        <v>3.82</v>
      </c>
    </row>
    <row r="21" spans="1:9" s="75" customFormat="1" ht="53.1" customHeight="1">
      <c r="A21" s="77" t="s">
        <v>264</v>
      </c>
      <c r="B21" s="48" t="s">
        <v>271</v>
      </c>
      <c r="C21" s="48" t="s">
        <v>260</v>
      </c>
      <c r="D21" s="49">
        <v>60</v>
      </c>
      <c r="E21" s="49">
        <v>60</v>
      </c>
      <c r="F21" s="49">
        <v>20</v>
      </c>
      <c r="G21" s="78">
        <v>2</v>
      </c>
      <c r="H21" s="49">
        <v>300</v>
      </c>
      <c r="I21" s="50">
        <v>4.4800000000000004</v>
      </c>
    </row>
    <row r="22" spans="1:9" s="75" customFormat="1" ht="18" customHeight="1">
      <c r="A22" s="205" t="s">
        <v>272</v>
      </c>
      <c r="B22" s="205"/>
      <c r="C22" s="205"/>
      <c r="D22" s="205"/>
      <c r="E22" s="205"/>
      <c r="F22" s="205"/>
      <c r="G22" s="205"/>
      <c r="H22" s="205"/>
      <c r="I22" s="205"/>
    </row>
    <row r="23" spans="1:9" s="75" customFormat="1" ht="22.5">
      <c r="A23" s="10" t="s">
        <v>254</v>
      </c>
      <c r="B23" s="10" t="s">
        <v>0</v>
      </c>
      <c r="C23" s="10" t="s">
        <v>255</v>
      </c>
      <c r="D23" s="10" t="s">
        <v>256</v>
      </c>
      <c r="E23" s="10" t="s">
        <v>257</v>
      </c>
      <c r="F23" s="10" t="s">
        <v>258</v>
      </c>
      <c r="G23" s="11" t="s">
        <v>5</v>
      </c>
      <c r="H23" s="10" t="s">
        <v>4</v>
      </c>
      <c r="I23" s="3" t="s">
        <v>212</v>
      </c>
    </row>
    <row r="24" spans="1:9" s="75" customFormat="1" ht="53.1" customHeight="1">
      <c r="A24" s="76"/>
      <c r="B24" s="48" t="s">
        <v>273</v>
      </c>
      <c r="C24" s="48" t="s">
        <v>274</v>
      </c>
      <c r="D24" s="49" t="s">
        <v>275</v>
      </c>
      <c r="E24" s="49"/>
      <c r="F24" s="49"/>
      <c r="G24" s="78"/>
      <c r="H24" s="49">
        <v>500</v>
      </c>
      <c r="I24" s="50">
        <v>1.72</v>
      </c>
    </row>
    <row r="25" spans="1:9" s="75" customFormat="1" ht="53.1" customHeight="1">
      <c r="A25" s="76"/>
      <c r="B25" s="48" t="s">
        <v>276</v>
      </c>
      <c r="C25" s="48" t="s">
        <v>274</v>
      </c>
      <c r="D25" s="49" t="s">
        <v>275</v>
      </c>
      <c r="E25" s="49"/>
      <c r="F25" s="49"/>
      <c r="G25" s="78"/>
      <c r="H25" s="49">
        <v>500</v>
      </c>
      <c r="I25" s="50">
        <v>1.73</v>
      </c>
    </row>
    <row r="26" spans="1:9" s="75" customFormat="1" ht="53.1" customHeight="1">
      <c r="A26" s="76"/>
      <c r="B26" s="48" t="s">
        <v>277</v>
      </c>
      <c r="C26" s="48" t="s">
        <v>274</v>
      </c>
      <c r="D26" s="49" t="s">
        <v>275</v>
      </c>
      <c r="E26" s="49"/>
      <c r="F26" s="49"/>
      <c r="G26" s="78"/>
      <c r="H26" s="49">
        <v>500</v>
      </c>
      <c r="I26" s="50">
        <v>2.0499999999999998</v>
      </c>
    </row>
    <row r="27" spans="1:9" s="75" customFormat="1" ht="53.1" customHeight="1">
      <c r="A27" s="76"/>
      <c r="B27" s="48" t="s">
        <v>278</v>
      </c>
      <c r="C27" s="48" t="s">
        <v>274</v>
      </c>
      <c r="D27" s="49" t="s">
        <v>275</v>
      </c>
      <c r="E27" s="49"/>
      <c r="F27" s="49"/>
      <c r="G27" s="78"/>
      <c r="H27" s="49">
        <v>500</v>
      </c>
      <c r="I27" s="50">
        <v>2.68</v>
      </c>
    </row>
    <row r="28" spans="1:9" s="75" customFormat="1" ht="18" customHeight="1">
      <c r="A28" s="205" t="s">
        <v>279</v>
      </c>
      <c r="B28" s="205"/>
      <c r="C28" s="205"/>
      <c r="D28" s="205"/>
      <c r="E28" s="205"/>
      <c r="F28" s="205"/>
      <c r="G28" s="205"/>
      <c r="H28" s="205"/>
      <c r="I28" s="205"/>
    </row>
    <row r="29" spans="1:9" s="75" customFormat="1" ht="22.5">
      <c r="A29" s="10" t="s">
        <v>254</v>
      </c>
      <c r="B29" s="10" t="s">
        <v>0</v>
      </c>
      <c r="C29" s="10" t="s">
        <v>255</v>
      </c>
      <c r="D29" s="10" t="s">
        <v>256</v>
      </c>
      <c r="E29" s="10" t="s">
        <v>257</v>
      </c>
      <c r="F29" s="10" t="s">
        <v>258</v>
      </c>
      <c r="G29" s="11" t="s">
        <v>5</v>
      </c>
      <c r="H29" s="10" t="s">
        <v>4</v>
      </c>
      <c r="I29" s="3" t="s">
        <v>212</v>
      </c>
    </row>
    <row r="30" spans="1:9" s="75" customFormat="1" ht="51" customHeight="1">
      <c r="A30" s="76"/>
      <c r="B30" s="48" t="s">
        <v>280</v>
      </c>
      <c r="C30" s="48" t="s">
        <v>260</v>
      </c>
      <c r="D30" s="79">
        <v>105</v>
      </c>
      <c r="E30" s="79">
        <v>0</v>
      </c>
      <c r="F30" s="79">
        <v>40</v>
      </c>
      <c r="G30" s="80">
        <v>3</v>
      </c>
      <c r="H30" s="79">
        <v>150</v>
      </c>
      <c r="I30" s="50">
        <v>12.18</v>
      </c>
    </row>
    <row r="31" spans="1:9" s="75" customFormat="1" ht="53.1" customHeight="1">
      <c r="A31" s="76"/>
      <c r="B31" s="48" t="s">
        <v>281</v>
      </c>
      <c r="C31" s="48" t="s">
        <v>260</v>
      </c>
      <c r="D31" s="79">
        <v>77</v>
      </c>
      <c r="E31" s="79">
        <v>28</v>
      </c>
      <c r="F31" s="79">
        <v>40</v>
      </c>
      <c r="G31" s="80">
        <v>3</v>
      </c>
      <c r="H31" s="79">
        <v>150</v>
      </c>
      <c r="I31" s="50">
        <v>12.42</v>
      </c>
    </row>
    <row r="32" spans="1:9" s="75" customFormat="1" ht="53.1" customHeight="1">
      <c r="A32" s="76"/>
      <c r="B32" s="48" t="s">
        <v>282</v>
      </c>
      <c r="C32" s="48" t="s">
        <v>260</v>
      </c>
      <c r="D32" s="79">
        <v>133</v>
      </c>
      <c r="E32" s="79">
        <v>0</v>
      </c>
      <c r="F32" s="79">
        <v>40</v>
      </c>
      <c r="G32" s="80">
        <v>3</v>
      </c>
      <c r="H32" s="79">
        <v>150</v>
      </c>
      <c r="I32" s="50">
        <v>14.78</v>
      </c>
    </row>
    <row r="33" spans="1:9" s="75" customFormat="1" ht="53.1" customHeight="1">
      <c r="A33" s="76"/>
      <c r="B33" s="48" t="s">
        <v>283</v>
      </c>
      <c r="C33" s="48" t="s">
        <v>260</v>
      </c>
      <c r="D33" s="79">
        <v>77</v>
      </c>
      <c r="E33" s="79">
        <v>56</v>
      </c>
      <c r="F33" s="79">
        <v>40</v>
      </c>
      <c r="G33" s="80">
        <v>3</v>
      </c>
      <c r="H33" s="79">
        <v>150</v>
      </c>
      <c r="I33" s="50">
        <v>15.15</v>
      </c>
    </row>
    <row r="34" spans="1:9" s="75" customFormat="1" ht="53.1" customHeight="1">
      <c r="A34" s="76"/>
      <c r="B34" s="48" t="s">
        <v>284</v>
      </c>
      <c r="C34" s="48" t="s">
        <v>260</v>
      </c>
      <c r="D34" s="79">
        <v>100</v>
      </c>
      <c r="E34" s="79">
        <v>0</v>
      </c>
      <c r="F34" s="79">
        <v>30</v>
      </c>
      <c r="G34" s="80">
        <v>2</v>
      </c>
      <c r="H34" s="79">
        <v>300</v>
      </c>
      <c r="I34" s="50">
        <v>4.25</v>
      </c>
    </row>
    <row r="35" spans="1:9" s="75" customFormat="1" ht="53.1" customHeight="1">
      <c r="A35" s="76"/>
      <c r="B35" s="48" t="s">
        <v>285</v>
      </c>
      <c r="C35" s="48" t="s">
        <v>260</v>
      </c>
      <c r="D35" s="79">
        <v>70</v>
      </c>
      <c r="E35" s="79">
        <v>0</v>
      </c>
      <c r="F35" s="79">
        <v>30</v>
      </c>
      <c r="G35" s="80">
        <v>2</v>
      </c>
      <c r="H35" s="79">
        <v>200</v>
      </c>
      <c r="I35" s="50">
        <v>4.37</v>
      </c>
    </row>
    <row r="36" spans="1:9" s="75" customFormat="1" ht="53.1" customHeight="1">
      <c r="A36" s="76"/>
      <c r="B36" s="48" t="s">
        <v>286</v>
      </c>
      <c r="C36" s="48" t="s">
        <v>260</v>
      </c>
      <c r="D36" s="79">
        <v>105</v>
      </c>
      <c r="E36" s="79">
        <v>0</v>
      </c>
      <c r="F36" s="79">
        <v>40</v>
      </c>
      <c r="G36" s="80">
        <v>2</v>
      </c>
      <c r="H36" s="79">
        <v>200</v>
      </c>
      <c r="I36" s="50">
        <v>5.82</v>
      </c>
    </row>
    <row r="37" spans="1:9" s="75" customFormat="1" ht="53.1" customHeight="1">
      <c r="A37" s="76"/>
      <c r="B37" s="48" t="s">
        <v>287</v>
      </c>
      <c r="C37" s="48" t="s">
        <v>260</v>
      </c>
      <c r="D37" s="79">
        <v>75</v>
      </c>
      <c r="E37" s="79">
        <v>0</v>
      </c>
      <c r="F37" s="79">
        <v>40</v>
      </c>
      <c r="G37" s="80">
        <v>2</v>
      </c>
      <c r="H37" s="79">
        <v>200</v>
      </c>
      <c r="I37" s="50">
        <v>6.07</v>
      </c>
    </row>
    <row r="38" spans="1:9" s="75" customFormat="1" ht="18" customHeight="1">
      <c r="A38" s="205" t="s">
        <v>288</v>
      </c>
      <c r="B38" s="205"/>
      <c r="C38" s="205"/>
      <c r="D38" s="205"/>
      <c r="E38" s="205"/>
      <c r="F38" s="205"/>
      <c r="G38" s="205"/>
      <c r="H38" s="205"/>
      <c r="I38" s="205"/>
    </row>
    <row r="39" spans="1:9" s="75" customFormat="1" ht="22.5">
      <c r="A39" s="10" t="s">
        <v>254</v>
      </c>
      <c r="B39" s="10" t="s">
        <v>0</v>
      </c>
      <c r="C39" s="206" t="s">
        <v>255</v>
      </c>
      <c r="D39" s="207"/>
      <c r="E39" s="207"/>
      <c r="F39" s="207"/>
      <c r="G39" s="208"/>
      <c r="H39" s="10" t="s">
        <v>4</v>
      </c>
      <c r="I39" s="3" t="s">
        <v>212</v>
      </c>
    </row>
    <row r="40" spans="1:9" s="75" customFormat="1" ht="51" customHeight="1">
      <c r="A40" s="76"/>
      <c r="B40" s="48" t="s">
        <v>289</v>
      </c>
      <c r="C40" s="199" t="s">
        <v>260</v>
      </c>
      <c r="D40" s="200"/>
      <c r="E40" s="200"/>
      <c r="F40" s="200"/>
      <c r="G40" s="201"/>
      <c r="H40" s="49">
        <v>200</v>
      </c>
      <c r="I40" s="50">
        <v>3.72</v>
      </c>
    </row>
    <row r="41" spans="1:9" s="75" customFormat="1" ht="53.1" customHeight="1">
      <c r="A41" s="76"/>
      <c r="B41" s="48" t="s">
        <v>290</v>
      </c>
      <c r="C41" s="199" t="s">
        <v>260</v>
      </c>
      <c r="D41" s="200"/>
      <c r="E41" s="200"/>
      <c r="F41" s="200"/>
      <c r="G41" s="201"/>
      <c r="H41" s="49">
        <v>300</v>
      </c>
      <c r="I41" s="50">
        <v>3.15</v>
      </c>
    </row>
    <row r="42" spans="1:9" s="75" customFormat="1" ht="53.1" customHeight="1">
      <c r="A42" s="76"/>
      <c r="B42" s="48" t="s">
        <v>291</v>
      </c>
      <c r="C42" s="199" t="s">
        <v>260</v>
      </c>
      <c r="D42" s="200"/>
      <c r="E42" s="200"/>
      <c r="F42" s="200"/>
      <c r="G42" s="201"/>
      <c r="H42" s="49">
        <v>400</v>
      </c>
      <c r="I42" s="50">
        <v>3.63</v>
      </c>
    </row>
    <row r="43" spans="1:9" s="75" customFormat="1" ht="53.1" customHeight="1">
      <c r="A43" s="76"/>
      <c r="B43" s="48" t="s">
        <v>292</v>
      </c>
      <c r="C43" s="199" t="s">
        <v>260</v>
      </c>
      <c r="D43" s="200"/>
      <c r="E43" s="200"/>
      <c r="F43" s="200"/>
      <c r="G43" s="201"/>
      <c r="H43" s="49">
        <v>500</v>
      </c>
      <c r="I43" s="50">
        <v>2.78</v>
      </c>
    </row>
    <row r="44" spans="1:9" s="75" customFormat="1" ht="53.1" customHeight="1">
      <c r="A44" s="76"/>
      <c r="B44" s="48" t="s">
        <v>293</v>
      </c>
      <c r="C44" s="199" t="s">
        <v>260</v>
      </c>
      <c r="D44" s="200"/>
      <c r="E44" s="200"/>
      <c r="F44" s="200"/>
      <c r="G44" s="201"/>
      <c r="H44" s="49">
        <v>500</v>
      </c>
      <c r="I44" s="50">
        <v>2.78</v>
      </c>
    </row>
    <row r="45" spans="1:9" s="75" customFormat="1" ht="18" customHeight="1">
      <c r="A45" s="205" t="s">
        <v>294</v>
      </c>
      <c r="B45" s="205"/>
      <c r="C45" s="205"/>
      <c r="D45" s="205"/>
      <c r="E45" s="205"/>
      <c r="F45" s="205"/>
      <c r="G45" s="205"/>
      <c r="H45" s="205"/>
      <c r="I45" s="205"/>
    </row>
    <row r="46" spans="1:9" s="75" customFormat="1" ht="22.5">
      <c r="A46" s="10" t="s">
        <v>254</v>
      </c>
      <c r="B46" s="10" t="s">
        <v>0</v>
      </c>
      <c r="C46" s="206" t="s">
        <v>255</v>
      </c>
      <c r="D46" s="207"/>
      <c r="E46" s="207"/>
      <c r="F46" s="207"/>
      <c r="G46" s="208"/>
      <c r="H46" s="10" t="s">
        <v>4</v>
      </c>
      <c r="I46" s="3" t="s">
        <v>212</v>
      </c>
    </row>
    <row r="47" spans="1:9" s="75" customFormat="1" ht="24.95" customHeight="1">
      <c r="A47" s="190"/>
      <c r="B47" s="193" t="s">
        <v>295</v>
      </c>
      <c r="C47" s="196" t="s">
        <v>296</v>
      </c>
      <c r="D47" s="197"/>
      <c r="E47" s="197"/>
      <c r="F47" s="197"/>
      <c r="G47" s="198"/>
      <c r="H47" s="49">
        <v>150</v>
      </c>
      <c r="I47" s="50">
        <v>9.15</v>
      </c>
    </row>
    <row r="48" spans="1:9" s="75" customFormat="1" ht="24.95" customHeight="1">
      <c r="A48" s="191"/>
      <c r="B48" s="194"/>
      <c r="C48" s="196" t="s">
        <v>260</v>
      </c>
      <c r="D48" s="197"/>
      <c r="E48" s="197"/>
      <c r="F48" s="197"/>
      <c r="G48" s="198"/>
      <c r="H48" s="49">
        <v>150</v>
      </c>
      <c r="I48" s="50">
        <v>9.75</v>
      </c>
    </row>
    <row r="49" spans="1:9" s="75" customFormat="1" ht="24.95" customHeight="1">
      <c r="A49" s="192"/>
      <c r="B49" s="195"/>
      <c r="C49" s="196" t="s">
        <v>297</v>
      </c>
      <c r="D49" s="197"/>
      <c r="E49" s="197"/>
      <c r="F49" s="197"/>
      <c r="G49" s="198"/>
      <c r="H49" s="49">
        <v>150</v>
      </c>
      <c r="I49" s="50">
        <v>12.59</v>
      </c>
    </row>
    <row r="50" spans="1:9" s="75" customFormat="1" ht="27" customHeight="1">
      <c r="A50" s="190"/>
      <c r="B50" s="193" t="s">
        <v>298</v>
      </c>
      <c r="C50" s="196" t="s">
        <v>296</v>
      </c>
      <c r="D50" s="197"/>
      <c r="E50" s="197"/>
      <c r="F50" s="197"/>
      <c r="G50" s="198"/>
      <c r="H50" s="74">
        <v>60</v>
      </c>
      <c r="I50" s="50">
        <v>17.52</v>
      </c>
    </row>
    <row r="51" spans="1:9" s="75" customFormat="1" ht="27" customHeight="1">
      <c r="A51" s="191"/>
      <c r="B51" s="194"/>
      <c r="C51" s="196" t="s">
        <v>260</v>
      </c>
      <c r="D51" s="197"/>
      <c r="E51" s="197"/>
      <c r="F51" s="197"/>
      <c r="G51" s="198"/>
      <c r="H51" s="74">
        <v>60</v>
      </c>
      <c r="I51" s="50">
        <v>19.54</v>
      </c>
    </row>
    <row r="52" spans="1:9" s="75" customFormat="1" ht="27" customHeight="1">
      <c r="A52" s="192"/>
      <c r="B52" s="195"/>
      <c r="C52" s="196" t="s">
        <v>299</v>
      </c>
      <c r="D52" s="197"/>
      <c r="E52" s="197"/>
      <c r="F52" s="197"/>
      <c r="G52" s="198"/>
      <c r="H52" s="74">
        <v>60</v>
      </c>
      <c r="I52" s="50">
        <v>22.95</v>
      </c>
    </row>
    <row r="53" spans="1:9" s="75" customFormat="1" ht="27" customHeight="1">
      <c r="A53" s="190"/>
      <c r="B53" s="193" t="s">
        <v>300</v>
      </c>
      <c r="C53" s="196" t="s">
        <v>296</v>
      </c>
      <c r="D53" s="197"/>
      <c r="E53" s="197"/>
      <c r="F53" s="197"/>
      <c r="G53" s="198"/>
      <c r="H53" s="49">
        <v>50</v>
      </c>
      <c r="I53" s="50">
        <v>22.98</v>
      </c>
    </row>
    <row r="54" spans="1:9" s="75" customFormat="1" ht="27" customHeight="1">
      <c r="A54" s="191"/>
      <c r="B54" s="194"/>
      <c r="C54" s="196" t="s">
        <v>260</v>
      </c>
      <c r="D54" s="197"/>
      <c r="E54" s="197"/>
      <c r="F54" s="197"/>
      <c r="G54" s="198"/>
      <c r="H54" s="49">
        <v>50</v>
      </c>
      <c r="I54" s="50">
        <v>26.15</v>
      </c>
    </row>
    <row r="55" spans="1:9" s="75" customFormat="1" ht="27" customHeight="1">
      <c r="A55" s="192"/>
      <c r="B55" s="195"/>
      <c r="C55" s="196" t="s">
        <v>299</v>
      </c>
      <c r="D55" s="197"/>
      <c r="E55" s="197"/>
      <c r="F55" s="197"/>
      <c r="G55" s="198"/>
      <c r="H55" s="49">
        <v>50</v>
      </c>
      <c r="I55" s="50">
        <v>31.24</v>
      </c>
    </row>
    <row r="56" spans="1:9" s="75" customFormat="1" ht="27" customHeight="1">
      <c r="A56" s="190"/>
      <c r="B56" s="193" t="s">
        <v>301</v>
      </c>
      <c r="C56" s="196" t="s">
        <v>296</v>
      </c>
      <c r="D56" s="197"/>
      <c r="E56" s="197"/>
      <c r="F56" s="197"/>
      <c r="G56" s="198"/>
      <c r="H56" s="49">
        <v>50</v>
      </c>
      <c r="I56" s="50">
        <v>25.38</v>
      </c>
    </row>
    <row r="57" spans="1:9" s="75" customFormat="1" ht="27" customHeight="1">
      <c r="A57" s="191"/>
      <c r="B57" s="194"/>
      <c r="C57" s="196" t="s">
        <v>260</v>
      </c>
      <c r="D57" s="197"/>
      <c r="E57" s="197"/>
      <c r="F57" s="197"/>
      <c r="G57" s="198"/>
      <c r="H57" s="49">
        <v>50</v>
      </c>
      <c r="I57" s="50">
        <v>29.18</v>
      </c>
    </row>
    <row r="58" spans="1:9" s="75" customFormat="1" ht="27" customHeight="1">
      <c r="A58" s="192"/>
      <c r="B58" s="195"/>
      <c r="C58" s="196" t="s">
        <v>299</v>
      </c>
      <c r="D58" s="197"/>
      <c r="E58" s="197"/>
      <c r="F58" s="197"/>
      <c r="G58" s="198"/>
      <c r="H58" s="49">
        <v>50</v>
      </c>
      <c r="I58" s="50">
        <v>33.67</v>
      </c>
    </row>
    <row r="59" spans="1:9" s="75" customFormat="1" ht="27" customHeight="1">
      <c r="A59" s="190"/>
      <c r="B59" s="193" t="s">
        <v>302</v>
      </c>
      <c r="C59" s="196" t="s">
        <v>260</v>
      </c>
      <c r="D59" s="197"/>
      <c r="E59" s="197"/>
      <c r="F59" s="197"/>
      <c r="G59" s="198"/>
      <c r="H59" s="49">
        <v>50</v>
      </c>
      <c r="I59" s="50">
        <v>29.63</v>
      </c>
    </row>
    <row r="60" spans="1:9" s="75" customFormat="1" ht="27" customHeight="1">
      <c r="A60" s="192"/>
      <c r="B60" s="195"/>
      <c r="C60" s="196" t="s">
        <v>303</v>
      </c>
      <c r="D60" s="197"/>
      <c r="E60" s="197"/>
      <c r="F60" s="197"/>
      <c r="G60" s="198"/>
      <c r="H60" s="49">
        <v>50</v>
      </c>
      <c r="I60" s="50">
        <v>35.65</v>
      </c>
    </row>
    <row r="61" spans="1:9" s="75" customFormat="1" ht="29.25" customHeight="1">
      <c r="A61" s="190"/>
      <c r="B61" s="193" t="s">
        <v>304</v>
      </c>
      <c r="C61" s="196" t="s">
        <v>260</v>
      </c>
      <c r="D61" s="197"/>
      <c r="E61" s="197"/>
      <c r="F61" s="197"/>
      <c r="G61" s="198"/>
      <c r="H61" s="49">
        <v>50</v>
      </c>
      <c r="I61" s="50">
        <v>34.42</v>
      </c>
    </row>
    <row r="62" spans="1:9" s="75" customFormat="1" ht="27" customHeight="1">
      <c r="A62" s="192"/>
      <c r="B62" s="195"/>
      <c r="C62" s="196" t="s">
        <v>303</v>
      </c>
      <c r="D62" s="197"/>
      <c r="E62" s="197"/>
      <c r="F62" s="197"/>
      <c r="G62" s="198"/>
      <c r="H62" s="49">
        <v>50</v>
      </c>
      <c r="I62" s="50">
        <v>44.56</v>
      </c>
    </row>
  </sheetData>
  <mergeCells count="43">
    <mergeCell ref="A61:A62"/>
    <mergeCell ref="B61:B62"/>
    <mergeCell ref="C61:G61"/>
    <mergeCell ref="C62:G62"/>
    <mergeCell ref="A59:A60"/>
    <mergeCell ref="B59:B60"/>
    <mergeCell ref="C59:G59"/>
    <mergeCell ref="C60:G60"/>
    <mergeCell ref="A56:A58"/>
    <mergeCell ref="B56:B58"/>
    <mergeCell ref="C56:G56"/>
    <mergeCell ref="C57:G57"/>
    <mergeCell ref="C58:G58"/>
    <mergeCell ref="C55:G55"/>
    <mergeCell ref="C46:G46"/>
    <mergeCell ref="A22:I22"/>
    <mergeCell ref="A38:I38"/>
    <mergeCell ref="C39:G39"/>
    <mergeCell ref="C40:G40"/>
    <mergeCell ref="A45:I45"/>
    <mergeCell ref="C44:G44"/>
    <mergeCell ref="C43:G43"/>
    <mergeCell ref="A28:I28"/>
    <mergeCell ref="C42:G42"/>
    <mergeCell ref="A53:A55"/>
    <mergeCell ref="B53:B55"/>
    <mergeCell ref="C53:G53"/>
    <mergeCell ref="C54:G54"/>
    <mergeCell ref="A50:A52"/>
    <mergeCell ref="B50:B52"/>
    <mergeCell ref="C50:G50"/>
    <mergeCell ref="C51:G51"/>
    <mergeCell ref="C52:G52"/>
    <mergeCell ref="C41:G41"/>
    <mergeCell ref="A1:I5"/>
    <mergeCell ref="A6:I7"/>
    <mergeCell ref="A8:I8"/>
    <mergeCell ref="A15:I15"/>
    <mergeCell ref="A47:A49"/>
    <mergeCell ref="B47:B49"/>
    <mergeCell ref="C47:G47"/>
    <mergeCell ref="C48:G48"/>
    <mergeCell ref="C49:G49"/>
  </mergeCells>
  <phoneticPr fontId="13" type="noConversion"/>
  <printOptions horizontalCentered="1" verticalCentered="1"/>
  <pageMargins left="0.17" right="0.19" top="0.35433070866141736" bottom="0.74803149606299213" header="0.11811023622047245" footer="0.11811023622047245"/>
  <pageSetup paperSize="9" orientation="portrait" r:id="rId1"/>
  <headerFooter alignWithMargins="0"/>
  <rowBreaks count="2" manualBreakCount="2">
    <brk id="21" max="16383" man="1"/>
    <brk id="3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27"/>
  <sheetViews>
    <sheetView view="pageBreakPreview" zoomScale="110" zoomScaleNormal="100" zoomScaleSheetLayoutView="110" workbookViewId="0">
      <selection activeCell="E23" sqref="E23"/>
    </sheetView>
  </sheetViews>
  <sheetFormatPr defaultRowHeight="15"/>
  <cols>
    <col min="1" max="1" width="17.7109375" customWidth="1"/>
    <col min="2" max="2" width="44.140625" customWidth="1"/>
    <col min="3" max="3" width="11" customWidth="1"/>
    <col min="4" max="4" width="10.42578125" customWidth="1"/>
    <col min="5" max="5" width="13.7109375" customWidth="1"/>
    <col min="6" max="6" width="19.42578125" customWidth="1"/>
  </cols>
  <sheetData>
    <row r="1" spans="1:6">
      <c r="A1" s="209"/>
      <c r="B1" s="209"/>
      <c r="C1" s="209"/>
      <c r="D1" s="209"/>
      <c r="E1" s="209"/>
      <c r="F1" s="210"/>
    </row>
    <row r="2" spans="1:6">
      <c r="A2" s="209"/>
      <c r="B2" s="209"/>
      <c r="C2" s="209"/>
      <c r="D2" s="209"/>
      <c r="E2" s="209"/>
      <c r="F2" s="210"/>
    </row>
    <row r="3" spans="1:6">
      <c r="A3" s="209"/>
      <c r="B3" s="209"/>
      <c r="C3" s="209"/>
      <c r="D3" s="209"/>
      <c r="E3" s="209"/>
      <c r="F3" s="210"/>
    </row>
    <row r="4" spans="1:6">
      <c r="A4" s="209"/>
      <c r="B4" s="209"/>
      <c r="C4" s="209"/>
      <c r="D4" s="209"/>
      <c r="E4" s="209"/>
      <c r="F4" s="210"/>
    </row>
    <row r="5" spans="1:6">
      <c r="A5" s="209"/>
      <c r="B5" s="209"/>
      <c r="C5" s="209"/>
      <c r="D5" s="209"/>
      <c r="E5" s="209"/>
      <c r="F5" s="210"/>
    </row>
    <row r="6" spans="1:6">
      <c r="A6" s="209"/>
      <c r="B6" s="209"/>
      <c r="C6" s="209"/>
      <c r="D6" s="209"/>
      <c r="E6" s="209"/>
      <c r="F6" s="210"/>
    </row>
    <row r="7" spans="1:6">
      <c r="A7" s="211"/>
      <c r="B7" s="211"/>
      <c r="C7" s="211"/>
      <c r="D7" s="211"/>
      <c r="E7" s="211"/>
      <c r="F7" s="211"/>
    </row>
    <row r="8" spans="1:6">
      <c r="A8" s="227" t="s">
        <v>95</v>
      </c>
      <c r="B8" s="224" t="s">
        <v>0</v>
      </c>
      <c r="C8" s="218" t="s">
        <v>96</v>
      </c>
      <c r="D8" s="221" t="s">
        <v>204</v>
      </c>
      <c r="E8" s="218" t="s">
        <v>97</v>
      </c>
      <c r="F8" s="215" t="s">
        <v>98</v>
      </c>
    </row>
    <row r="9" spans="1:6">
      <c r="A9" s="228"/>
      <c r="B9" s="225"/>
      <c r="C9" s="219"/>
      <c r="D9" s="222"/>
      <c r="E9" s="219"/>
      <c r="F9" s="216"/>
    </row>
    <row r="10" spans="1:6" ht="26.25" customHeight="1">
      <c r="A10" s="229"/>
      <c r="B10" s="226"/>
      <c r="C10" s="220"/>
      <c r="D10" s="223"/>
      <c r="E10" s="220"/>
      <c r="F10" s="217"/>
    </row>
    <row r="11" spans="1:6">
      <c r="A11" s="212" t="s">
        <v>99</v>
      </c>
      <c r="B11" s="213"/>
      <c r="C11" s="213"/>
      <c r="D11" s="213"/>
      <c r="E11" s="213"/>
      <c r="F11" s="214"/>
    </row>
    <row r="12" spans="1:6" ht="20.100000000000001" customHeight="1">
      <c r="A12" s="24"/>
      <c r="B12" s="25" t="s">
        <v>101</v>
      </c>
      <c r="C12" s="26" t="s">
        <v>102</v>
      </c>
      <c r="D12" s="27">
        <v>15</v>
      </c>
      <c r="E12" s="28" t="s">
        <v>103</v>
      </c>
      <c r="F12" s="29">
        <v>112</v>
      </c>
    </row>
    <row r="13" spans="1:6" ht="20.100000000000001" customHeight="1">
      <c r="A13" s="30"/>
      <c r="B13" s="25" t="s">
        <v>101</v>
      </c>
      <c r="C13" s="26" t="s">
        <v>104</v>
      </c>
      <c r="D13" s="27">
        <v>15</v>
      </c>
      <c r="E13" s="28">
        <v>730</v>
      </c>
      <c r="F13" s="29">
        <v>112</v>
      </c>
    </row>
    <row r="14" spans="1:6" ht="20.100000000000001" customHeight="1">
      <c r="A14" s="30"/>
      <c r="B14" s="25" t="s">
        <v>101</v>
      </c>
      <c r="C14" s="26" t="s">
        <v>105</v>
      </c>
      <c r="D14" s="27">
        <v>15</v>
      </c>
      <c r="E14" s="28">
        <v>578</v>
      </c>
      <c r="F14" s="29">
        <v>112</v>
      </c>
    </row>
    <row r="15" spans="1:6" ht="20.100000000000001" customHeight="1">
      <c r="A15" s="30"/>
      <c r="B15" s="25" t="s">
        <v>101</v>
      </c>
      <c r="C15" s="26" t="s">
        <v>106</v>
      </c>
      <c r="D15" s="27">
        <v>15</v>
      </c>
      <c r="E15" s="28">
        <v>524</v>
      </c>
      <c r="F15" s="29">
        <v>112</v>
      </c>
    </row>
    <row r="16" spans="1:6" ht="20.100000000000001" customHeight="1">
      <c r="A16" s="30"/>
      <c r="B16" s="25" t="s">
        <v>101</v>
      </c>
      <c r="C16" s="26" t="s">
        <v>107</v>
      </c>
      <c r="D16" s="27">
        <v>15</v>
      </c>
      <c r="E16" s="28">
        <v>483</v>
      </c>
      <c r="F16" s="29">
        <v>112</v>
      </c>
    </row>
    <row r="17" spans="1:6" ht="20.100000000000001" customHeight="1">
      <c r="A17" s="30"/>
      <c r="B17" s="25" t="s">
        <v>101</v>
      </c>
      <c r="C17" s="26" t="s">
        <v>108</v>
      </c>
      <c r="D17" s="27">
        <v>15</v>
      </c>
      <c r="E17" s="28">
        <v>435</v>
      </c>
      <c r="F17" s="29">
        <v>112</v>
      </c>
    </row>
    <row r="18" spans="1:6" ht="20.100000000000001" customHeight="1">
      <c r="A18" s="30"/>
      <c r="B18" s="25" t="s">
        <v>101</v>
      </c>
      <c r="C18" s="26" t="s">
        <v>109</v>
      </c>
      <c r="D18" s="27">
        <v>15</v>
      </c>
      <c r="E18" s="28">
        <v>376</v>
      </c>
      <c r="F18" s="29">
        <v>112</v>
      </c>
    </row>
    <row r="19" spans="1:6" ht="20.100000000000001" customHeight="1">
      <c r="A19" s="30"/>
      <c r="B19" s="25" t="s">
        <v>101</v>
      </c>
      <c r="C19" s="26" t="s">
        <v>110</v>
      </c>
      <c r="D19" s="27">
        <v>15</v>
      </c>
      <c r="E19" s="28">
        <v>348</v>
      </c>
      <c r="F19" s="29">
        <v>112</v>
      </c>
    </row>
    <row r="20" spans="1:6" ht="20.100000000000001" customHeight="1">
      <c r="A20" s="30"/>
      <c r="B20" s="25" t="s">
        <v>101</v>
      </c>
      <c r="C20" s="26" t="s">
        <v>111</v>
      </c>
      <c r="D20" s="27">
        <v>15</v>
      </c>
      <c r="E20" s="28" t="s">
        <v>103</v>
      </c>
      <c r="F20" s="29"/>
    </row>
    <row r="21" spans="1:6" ht="20.100000000000001" customHeight="1">
      <c r="A21" s="30"/>
      <c r="B21" s="25" t="s">
        <v>101</v>
      </c>
      <c r="C21" s="26" t="s">
        <v>112</v>
      </c>
      <c r="D21" s="27">
        <v>15</v>
      </c>
      <c r="E21" s="28" t="s">
        <v>103</v>
      </c>
      <c r="F21" s="29"/>
    </row>
    <row r="22" spans="1:6" ht="20.100000000000001" customHeight="1">
      <c r="A22" s="30"/>
      <c r="B22" s="25" t="s">
        <v>101</v>
      </c>
      <c r="C22" s="26" t="s">
        <v>113</v>
      </c>
      <c r="D22" s="27">
        <v>15</v>
      </c>
      <c r="E22" s="28">
        <v>220</v>
      </c>
      <c r="F22" s="29">
        <v>112</v>
      </c>
    </row>
    <row r="23" spans="1:6" ht="20.100000000000001" customHeight="1">
      <c r="A23" s="30"/>
      <c r="B23" s="25" t="s">
        <v>101</v>
      </c>
      <c r="C23" s="26" t="s">
        <v>114</v>
      </c>
      <c r="D23" s="27">
        <v>15</v>
      </c>
      <c r="E23" s="28">
        <v>210</v>
      </c>
      <c r="F23" s="29">
        <v>112</v>
      </c>
    </row>
    <row r="24" spans="1:6" ht="20.100000000000001" customHeight="1">
      <c r="A24" s="31" t="s">
        <v>119</v>
      </c>
      <c r="B24" s="25" t="s">
        <v>101</v>
      </c>
      <c r="C24" s="26" t="s">
        <v>115</v>
      </c>
      <c r="D24" s="27">
        <v>15</v>
      </c>
      <c r="E24" s="28">
        <v>134</v>
      </c>
      <c r="F24" s="29">
        <v>112</v>
      </c>
    </row>
    <row r="25" spans="1:6" ht="20.100000000000001" customHeight="1">
      <c r="A25" s="31" t="s">
        <v>116</v>
      </c>
      <c r="B25" s="25" t="s">
        <v>101</v>
      </c>
      <c r="C25" s="26" t="s">
        <v>117</v>
      </c>
      <c r="D25" s="27">
        <v>15</v>
      </c>
      <c r="E25" s="28">
        <v>119</v>
      </c>
      <c r="F25" s="29">
        <v>112</v>
      </c>
    </row>
    <row r="26" spans="1:6" ht="20.100000000000001" customHeight="1">
      <c r="A26" s="31"/>
      <c r="B26" s="25" t="s">
        <v>101</v>
      </c>
      <c r="C26" s="26" t="s">
        <v>118</v>
      </c>
      <c r="D26" s="27">
        <v>15</v>
      </c>
      <c r="E26" s="28">
        <v>88</v>
      </c>
      <c r="F26" s="29">
        <v>112</v>
      </c>
    </row>
    <row r="27" spans="1:6" ht="20.100000000000001" customHeight="1">
      <c r="A27" s="32"/>
      <c r="B27" s="25" t="s">
        <v>101</v>
      </c>
      <c r="C27" s="26" t="s">
        <v>120</v>
      </c>
      <c r="D27" s="27">
        <v>15</v>
      </c>
      <c r="E27" s="28">
        <v>77</v>
      </c>
      <c r="F27" s="29">
        <v>112</v>
      </c>
    </row>
    <row r="28" spans="1:6">
      <c r="A28" s="212" t="s">
        <v>121</v>
      </c>
      <c r="B28" s="213"/>
      <c r="C28" s="213"/>
      <c r="D28" s="213"/>
      <c r="E28" s="230"/>
      <c r="F28" s="33" t="s">
        <v>100</v>
      </c>
    </row>
    <row r="29" spans="1:6" ht="20.100000000000001" customHeight="1">
      <c r="A29" s="24"/>
      <c r="B29" s="25" t="s">
        <v>122</v>
      </c>
      <c r="C29" s="26" t="s">
        <v>102</v>
      </c>
      <c r="D29" s="27">
        <v>1</v>
      </c>
      <c r="E29" s="28" t="s">
        <v>103</v>
      </c>
      <c r="F29" s="29">
        <v>123</v>
      </c>
    </row>
    <row r="30" spans="1:6" ht="20.100000000000001" customHeight="1">
      <c r="A30" s="30"/>
      <c r="B30" s="25" t="s">
        <v>122</v>
      </c>
      <c r="C30" s="26" t="s">
        <v>104</v>
      </c>
      <c r="D30" s="27">
        <v>1</v>
      </c>
      <c r="E30" s="28">
        <v>730</v>
      </c>
      <c r="F30" s="29">
        <v>123</v>
      </c>
    </row>
    <row r="31" spans="1:6" ht="20.100000000000001" customHeight="1">
      <c r="A31" s="30"/>
      <c r="B31" s="25" t="s">
        <v>122</v>
      </c>
      <c r="C31" s="26" t="s">
        <v>123</v>
      </c>
      <c r="D31" s="27">
        <v>1</v>
      </c>
      <c r="E31" s="28">
        <v>578</v>
      </c>
      <c r="F31" s="29">
        <v>123</v>
      </c>
    </row>
    <row r="32" spans="1:6" ht="20.100000000000001" customHeight="1">
      <c r="A32" s="30"/>
      <c r="B32" s="25" t="s">
        <v>122</v>
      </c>
      <c r="C32" s="26" t="s">
        <v>124</v>
      </c>
      <c r="D32" s="27">
        <v>1</v>
      </c>
      <c r="E32" s="28">
        <v>524</v>
      </c>
      <c r="F32" s="29">
        <v>123</v>
      </c>
    </row>
    <row r="33" spans="1:6" ht="20.100000000000001" customHeight="1">
      <c r="A33" s="30"/>
      <c r="B33" s="25" t="s">
        <v>122</v>
      </c>
      <c r="C33" s="26" t="s">
        <v>125</v>
      </c>
      <c r="D33" s="27">
        <v>1</v>
      </c>
      <c r="E33" s="28">
        <v>483</v>
      </c>
      <c r="F33" s="29">
        <v>123</v>
      </c>
    </row>
    <row r="34" spans="1:6" ht="20.100000000000001" customHeight="1">
      <c r="A34" s="30"/>
      <c r="B34" s="25" t="s">
        <v>122</v>
      </c>
      <c r="C34" s="26" t="s">
        <v>108</v>
      </c>
      <c r="D34" s="27">
        <v>1</v>
      </c>
      <c r="E34" s="28">
        <v>435</v>
      </c>
      <c r="F34" s="29">
        <v>123</v>
      </c>
    </row>
    <row r="35" spans="1:6" ht="20.100000000000001" customHeight="1">
      <c r="A35" s="30"/>
      <c r="B35" s="25" t="s">
        <v>122</v>
      </c>
      <c r="C35" s="26" t="s">
        <v>126</v>
      </c>
      <c r="D35" s="27">
        <v>1</v>
      </c>
      <c r="E35" s="28">
        <v>376</v>
      </c>
      <c r="F35" s="29">
        <v>123</v>
      </c>
    </row>
    <row r="36" spans="1:6" ht="20.100000000000001" customHeight="1">
      <c r="A36" s="30"/>
      <c r="B36" s="25" t="s">
        <v>122</v>
      </c>
      <c r="C36" s="26" t="s">
        <v>127</v>
      </c>
      <c r="D36" s="27">
        <v>1</v>
      </c>
      <c r="E36" s="28" t="s">
        <v>103</v>
      </c>
      <c r="F36" s="29"/>
    </row>
    <row r="37" spans="1:6" ht="20.100000000000001" customHeight="1">
      <c r="A37" s="30"/>
      <c r="B37" s="25" t="s">
        <v>122</v>
      </c>
      <c r="C37" s="26" t="s">
        <v>128</v>
      </c>
      <c r="D37" s="27">
        <v>1</v>
      </c>
      <c r="E37" s="28" t="s">
        <v>103</v>
      </c>
      <c r="F37" s="29"/>
    </row>
    <row r="38" spans="1:6" ht="20.100000000000001" customHeight="1">
      <c r="A38" s="30"/>
      <c r="B38" s="25" t="s">
        <v>122</v>
      </c>
      <c r="C38" s="26" t="s">
        <v>129</v>
      </c>
      <c r="D38" s="27">
        <v>1</v>
      </c>
      <c r="E38" s="28" t="s">
        <v>103</v>
      </c>
      <c r="F38" s="29"/>
    </row>
    <row r="39" spans="1:6" ht="20.100000000000001" customHeight="1">
      <c r="A39" s="30"/>
      <c r="B39" s="25" t="s">
        <v>122</v>
      </c>
      <c r="C39" s="26" t="s">
        <v>113</v>
      </c>
      <c r="D39" s="27">
        <v>1</v>
      </c>
      <c r="E39" s="28">
        <v>220</v>
      </c>
      <c r="F39" s="29">
        <v>123</v>
      </c>
    </row>
    <row r="40" spans="1:6" ht="20.100000000000001" customHeight="1">
      <c r="A40" s="30"/>
      <c r="B40" s="25" t="s">
        <v>122</v>
      </c>
      <c r="C40" s="26" t="s">
        <v>130</v>
      </c>
      <c r="D40" s="27">
        <v>1</v>
      </c>
      <c r="E40" s="28" t="s">
        <v>103</v>
      </c>
      <c r="F40" s="29"/>
    </row>
    <row r="41" spans="1:6" ht="20.100000000000001" customHeight="1">
      <c r="A41" s="31" t="s">
        <v>119</v>
      </c>
      <c r="B41" s="25" t="s">
        <v>122</v>
      </c>
      <c r="C41" s="26" t="s">
        <v>115</v>
      </c>
      <c r="D41" s="27">
        <v>1</v>
      </c>
      <c r="E41" s="28" t="s">
        <v>103</v>
      </c>
      <c r="F41" s="29"/>
    </row>
    <row r="42" spans="1:6" ht="20.100000000000001" customHeight="1">
      <c r="A42" s="31" t="s">
        <v>116</v>
      </c>
      <c r="B42" s="25" t="s">
        <v>122</v>
      </c>
      <c r="C42" s="26" t="s">
        <v>131</v>
      </c>
      <c r="D42" s="27">
        <v>1</v>
      </c>
      <c r="E42" s="28">
        <v>119</v>
      </c>
      <c r="F42" s="29">
        <v>123</v>
      </c>
    </row>
    <row r="43" spans="1:6" ht="20.100000000000001" customHeight="1">
      <c r="A43" s="31"/>
      <c r="B43" s="25" t="s">
        <v>122</v>
      </c>
      <c r="C43" s="26" t="s">
        <v>132</v>
      </c>
      <c r="D43" s="27">
        <v>1</v>
      </c>
      <c r="E43" s="28" t="s">
        <v>103</v>
      </c>
      <c r="F43" s="29"/>
    </row>
    <row r="44" spans="1:6" ht="20.100000000000001" customHeight="1">
      <c r="A44" s="32"/>
      <c r="B44" s="25" t="s">
        <v>122</v>
      </c>
      <c r="C44" s="26" t="s">
        <v>133</v>
      </c>
      <c r="D44" s="27">
        <v>1</v>
      </c>
      <c r="E44" s="28" t="s">
        <v>103</v>
      </c>
      <c r="F44" s="29"/>
    </row>
    <row r="45" spans="1:6" ht="18" customHeight="1">
      <c r="A45" s="232" t="s">
        <v>134</v>
      </c>
      <c r="B45" s="233"/>
      <c r="C45" s="233"/>
      <c r="D45" s="233"/>
      <c r="E45" s="51"/>
      <c r="F45" s="23" t="s">
        <v>100</v>
      </c>
    </row>
    <row r="46" spans="1:6" ht="20.100000000000001" customHeight="1">
      <c r="A46" s="231"/>
      <c r="B46" s="58" t="s">
        <v>135</v>
      </c>
      <c r="C46" s="34" t="s">
        <v>136</v>
      </c>
      <c r="D46" s="35">
        <v>15</v>
      </c>
      <c r="E46" s="36">
        <v>705</v>
      </c>
      <c r="F46" s="29">
        <v>112</v>
      </c>
    </row>
    <row r="47" spans="1:6" ht="20.100000000000001" customHeight="1">
      <c r="A47" s="231"/>
      <c r="B47" s="58" t="s">
        <v>135</v>
      </c>
      <c r="C47" s="34" t="s">
        <v>137</v>
      </c>
      <c r="D47" s="35">
        <v>15</v>
      </c>
      <c r="E47" s="36">
        <v>562</v>
      </c>
      <c r="F47" s="29">
        <v>112</v>
      </c>
    </row>
    <row r="48" spans="1:6" ht="20.100000000000001" customHeight="1">
      <c r="A48" s="231"/>
      <c r="B48" s="58" t="s">
        <v>135</v>
      </c>
      <c r="C48" s="34" t="s">
        <v>138</v>
      </c>
      <c r="D48" s="35">
        <v>15</v>
      </c>
      <c r="E48" s="36">
        <v>521</v>
      </c>
      <c r="F48" s="29">
        <v>112</v>
      </c>
    </row>
    <row r="49" spans="1:6" ht="20.100000000000001" customHeight="1">
      <c r="A49" s="231"/>
      <c r="B49" s="58" t="s">
        <v>135</v>
      </c>
      <c r="C49" s="34" t="s">
        <v>139</v>
      </c>
      <c r="D49" s="35">
        <v>15</v>
      </c>
      <c r="E49" s="36">
        <v>474</v>
      </c>
      <c r="F49" s="29">
        <v>112</v>
      </c>
    </row>
    <row r="50" spans="1:6" ht="20.100000000000001" customHeight="1">
      <c r="A50" s="231"/>
      <c r="B50" s="58" t="s">
        <v>135</v>
      </c>
      <c r="C50" s="34" t="s">
        <v>140</v>
      </c>
      <c r="D50" s="35">
        <v>15</v>
      </c>
      <c r="E50" s="36">
        <v>382</v>
      </c>
      <c r="F50" s="29">
        <v>112</v>
      </c>
    </row>
    <row r="51" spans="1:6" ht="34.5" customHeight="1">
      <c r="A51" s="234" t="s">
        <v>141</v>
      </c>
      <c r="B51" s="235"/>
      <c r="C51" s="235"/>
      <c r="D51" s="235"/>
      <c r="E51" s="52"/>
      <c r="F51" s="23" t="s">
        <v>142</v>
      </c>
    </row>
    <row r="52" spans="1:6" ht="20.100000000000001" customHeight="1">
      <c r="A52" s="231"/>
      <c r="B52" s="37" t="s">
        <v>143</v>
      </c>
      <c r="C52" s="38" t="s">
        <v>144</v>
      </c>
      <c r="D52" s="27">
        <v>15</v>
      </c>
      <c r="E52" s="28">
        <v>614</v>
      </c>
      <c r="F52" s="29">
        <v>125</v>
      </c>
    </row>
    <row r="53" spans="1:6" ht="20.100000000000001" customHeight="1">
      <c r="A53" s="231"/>
      <c r="B53" s="37" t="s">
        <v>143</v>
      </c>
      <c r="C53" s="38" t="s">
        <v>145</v>
      </c>
      <c r="D53" s="27">
        <v>15</v>
      </c>
      <c r="E53" s="28">
        <v>500</v>
      </c>
      <c r="F53" s="29">
        <v>125</v>
      </c>
    </row>
    <row r="54" spans="1:6" ht="20.100000000000001" customHeight="1">
      <c r="A54" s="231"/>
      <c r="B54" s="37" t="s">
        <v>143</v>
      </c>
      <c r="C54" s="38" t="s">
        <v>146</v>
      </c>
      <c r="D54" s="27">
        <v>15</v>
      </c>
      <c r="E54" s="28">
        <v>486</v>
      </c>
      <c r="F54" s="29">
        <v>125</v>
      </c>
    </row>
    <row r="55" spans="1:6" ht="20.100000000000001" customHeight="1">
      <c r="A55" s="231"/>
      <c r="B55" s="37" t="s">
        <v>143</v>
      </c>
      <c r="C55" s="38" t="s">
        <v>147</v>
      </c>
      <c r="D55" s="27">
        <v>15</v>
      </c>
      <c r="E55" s="28">
        <v>417</v>
      </c>
      <c r="F55" s="29">
        <v>125</v>
      </c>
    </row>
    <row r="56" spans="1:6" ht="20.100000000000001" customHeight="1">
      <c r="A56" s="231"/>
      <c r="B56" s="37" t="s">
        <v>143</v>
      </c>
      <c r="C56" s="38" t="s">
        <v>148</v>
      </c>
      <c r="D56" s="27">
        <v>15</v>
      </c>
      <c r="E56" s="28">
        <v>349</v>
      </c>
      <c r="F56" s="29">
        <v>125</v>
      </c>
    </row>
    <row r="57" spans="1:6" ht="20.100000000000001" customHeight="1">
      <c r="A57" s="231"/>
      <c r="B57" s="37" t="s">
        <v>143</v>
      </c>
      <c r="C57" s="38" t="s">
        <v>149</v>
      </c>
      <c r="D57" s="27">
        <v>15</v>
      </c>
      <c r="E57" s="28">
        <v>290</v>
      </c>
      <c r="F57" s="29">
        <v>125</v>
      </c>
    </row>
    <row r="58" spans="1:6" ht="20.100000000000001" customHeight="1">
      <c r="A58" s="231"/>
      <c r="B58" s="37" t="s">
        <v>143</v>
      </c>
      <c r="C58" s="38" t="s">
        <v>150</v>
      </c>
      <c r="D58" s="27">
        <v>15</v>
      </c>
      <c r="E58" s="28">
        <v>241</v>
      </c>
      <c r="F58" s="29">
        <v>125</v>
      </c>
    </row>
    <row r="59" spans="1:6" ht="15.75">
      <c r="A59" s="232" t="s">
        <v>151</v>
      </c>
      <c r="B59" s="233"/>
      <c r="C59" s="233"/>
      <c r="D59" s="233"/>
      <c r="E59" s="52"/>
      <c r="F59" s="23" t="s">
        <v>152</v>
      </c>
    </row>
    <row r="60" spans="1:6" ht="20.100000000000001" customHeight="1">
      <c r="A60" s="231"/>
      <c r="B60" s="39" t="s">
        <v>153</v>
      </c>
      <c r="C60" s="38" t="s">
        <v>144</v>
      </c>
      <c r="D60" s="27">
        <v>15</v>
      </c>
      <c r="E60" s="28">
        <v>589</v>
      </c>
      <c r="F60" s="29">
        <v>138</v>
      </c>
    </row>
    <row r="61" spans="1:6" ht="20.100000000000001" customHeight="1">
      <c r="A61" s="231"/>
      <c r="B61" s="39" t="s">
        <v>153</v>
      </c>
      <c r="C61" s="38" t="s">
        <v>145</v>
      </c>
      <c r="D61" s="27">
        <v>15</v>
      </c>
      <c r="E61" s="28">
        <v>569</v>
      </c>
      <c r="F61" s="29">
        <v>138</v>
      </c>
    </row>
    <row r="62" spans="1:6" ht="20.100000000000001" customHeight="1">
      <c r="A62" s="231"/>
      <c r="B62" s="39" t="s">
        <v>153</v>
      </c>
      <c r="C62" s="38" t="s">
        <v>146</v>
      </c>
      <c r="D62" s="27">
        <v>15</v>
      </c>
      <c r="E62" s="28">
        <v>470</v>
      </c>
      <c r="F62" s="29">
        <v>138</v>
      </c>
    </row>
    <row r="63" spans="1:6" ht="20.100000000000001" customHeight="1">
      <c r="A63" s="231"/>
      <c r="B63" s="39" t="s">
        <v>153</v>
      </c>
      <c r="C63" s="38" t="s">
        <v>147</v>
      </c>
      <c r="D63" s="27">
        <v>15</v>
      </c>
      <c r="E63" s="28">
        <v>417</v>
      </c>
      <c r="F63" s="29">
        <v>138</v>
      </c>
    </row>
    <row r="64" spans="1:6" ht="20.100000000000001" customHeight="1">
      <c r="A64" s="231"/>
      <c r="B64" s="39" t="s">
        <v>153</v>
      </c>
      <c r="C64" s="38" t="s">
        <v>148</v>
      </c>
      <c r="D64" s="27">
        <v>15</v>
      </c>
      <c r="E64" s="28">
        <v>334</v>
      </c>
      <c r="F64" s="29">
        <v>138</v>
      </c>
    </row>
    <row r="65" spans="1:6" ht="20.100000000000001" customHeight="1">
      <c r="A65" s="231"/>
      <c r="B65" s="39" t="s">
        <v>153</v>
      </c>
      <c r="C65" s="38" t="s">
        <v>154</v>
      </c>
      <c r="D65" s="27">
        <v>15</v>
      </c>
      <c r="E65" s="28">
        <v>298</v>
      </c>
      <c r="F65" s="29">
        <v>138</v>
      </c>
    </row>
    <row r="66" spans="1:6" ht="20.100000000000001" customHeight="1">
      <c r="A66" s="231"/>
      <c r="B66" s="39" t="s">
        <v>153</v>
      </c>
      <c r="C66" s="38" t="s">
        <v>150</v>
      </c>
      <c r="D66" s="27">
        <v>15</v>
      </c>
      <c r="E66" s="28">
        <v>237</v>
      </c>
      <c r="F66" s="29">
        <v>138</v>
      </c>
    </row>
    <row r="67" spans="1:6" ht="28.5" customHeight="1">
      <c r="A67" s="234" t="s">
        <v>155</v>
      </c>
      <c r="B67" s="235"/>
      <c r="C67" s="235"/>
      <c r="D67" s="235"/>
      <c r="E67" s="53"/>
      <c r="F67" s="33" t="s">
        <v>156</v>
      </c>
    </row>
    <row r="68" spans="1:6" ht="20.100000000000001" customHeight="1">
      <c r="A68" s="231"/>
      <c r="B68" s="37" t="s">
        <v>157</v>
      </c>
      <c r="C68" s="38" t="s">
        <v>144</v>
      </c>
      <c r="D68" s="27">
        <v>1</v>
      </c>
      <c r="E68" s="28">
        <v>614</v>
      </c>
      <c r="F68" s="29">
        <v>129</v>
      </c>
    </row>
    <row r="69" spans="1:6" ht="20.100000000000001" customHeight="1">
      <c r="A69" s="231"/>
      <c r="B69" s="37" t="s">
        <v>157</v>
      </c>
      <c r="C69" s="38" t="s">
        <v>145</v>
      </c>
      <c r="D69" s="27">
        <v>1</v>
      </c>
      <c r="E69" s="28">
        <v>500</v>
      </c>
      <c r="F69" s="29">
        <v>129</v>
      </c>
    </row>
    <row r="70" spans="1:6" ht="20.100000000000001" customHeight="1">
      <c r="A70" s="231"/>
      <c r="B70" s="37" t="s">
        <v>157</v>
      </c>
      <c r="C70" s="38" t="s">
        <v>146</v>
      </c>
      <c r="D70" s="27">
        <v>1</v>
      </c>
      <c r="E70" s="28">
        <v>486</v>
      </c>
      <c r="F70" s="29">
        <v>129</v>
      </c>
    </row>
    <row r="71" spans="1:6" ht="20.100000000000001" customHeight="1">
      <c r="A71" s="231"/>
      <c r="B71" s="37" t="s">
        <v>157</v>
      </c>
      <c r="C71" s="47" t="s">
        <v>147</v>
      </c>
      <c r="D71" s="27">
        <v>1</v>
      </c>
      <c r="E71" s="28">
        <v>417</v>
      </c>
      <c r="F71" s="29">
        <v>129</v>
      </c>
    </row>
    <row r="72" spans="1:6" ht="46.5" customHeight="1">
      <c r="A72" s="232" t="s">
        <v>158</v>
      </c>
      <c r="B72" s="233"/>
      <c r="C72" s="233"/>
      <c r="D72" s="233"/>
      <c r="E72" s="52"/>
      <c r="F72" s="23" t="s">
        <v>159</v>
      </c>
    </row>
    <row r="73" spans="1:6" ht="24" customHeight="1">
      <c r="A73" s="231"/>
      <c r="B73" s="39" t="s">
        <v>160</v>
      </c>
      <c r="C73" s="38" t="s">
        <v>144</v>
      </c>
      <c r="D73" s="27">
        <v>1</v>
      </c>
      <c r="E73" s="28">
        <v>589</v>
      </c>
      <c r="F73" s="29">
        <v>140</v>
      </c>
    </row>
    <row r="74" spans="1:6" ht="24" customHeight="1">
      <c r="A74" s="231"/>
      <c r="B74" s="39" t="s">
        <v>160</v>
      </c>
      <c r="C74" s="38" t="s">
        <v>145</v>
      </c>
      <c r="D74" s="27">
        <v>1</v>
      </c>
      <c r="E74" s="28">
        <v>569</v>
      </c>
      <c r="F74" s="29">
        <v>140</v>
      </c>
    </row>
    <row r="75" spans="1:6" ht="24" customHeight="1">
      <c r="A75" s="231"/>
      <c r="B75" s="39" t="s">
        <v>160</v>
      </c>
      <c r="C75" s="38" t="s">
        <v>146</v>
      </c>
      <c r="D75" s="27">
        <v>1</v>
      </c>
      <c r="E75" s="28">
        <v>470</v>
      </c>
      <c r="F75" s="29">
        <v>140</v>
      </c>
    </row>
    <row r="76" spans="1:6" ht="24" customHeight="1">
      <c r="A76" s="231"/>
      <c r="B76" s="39" t="s">
        <v>160</v>
      </c>
      <c r="C76" s="38" t="s">
        <v>147</v>
      </c>
      <c r="D76" s="27">
        <v>1</v>
      </c>
      <c r="E76" s="28">
        <v>417</v>
      </c>
      <c r="F76" s="29">
        <v>140</v>
      </c>
    </row>
    <row r="77" spans="1:6" ht="15.75">
      <c r="A77" s="244" t="s">
        <v>161</v>
      </c>
      <c r="B77" s="241"/>
      <c r="C77" s="241"/>
      <c r="D77" s="241"/>
      <c r="E77" s="52"/>
      <c r="F77" s="23" t="s">
        <v>162</v>
      </c>
    </row>
    <row r="78" spans="1:6" ht="18.95" customHeight="1">
      <c r="A78" s="236"/>
      <c r="B78" s="40" t="s">
        <v>163</v>
      </c>
      <c r="C78" s="26" t="s">
        <v>102</v>
      </c>
      <c r="D78" s="27">
        <v>10</v>
      </c>
      <c r="E78" s="28">
        <v>1150</v>
      </c>
      <c r="F78" s="29">
        <v>138</v>
      </c>
    </row>
    <row r="79" spans="1:6" ht="18.95" customHeight="1">
      <c r="A79" s="237"/>
      <c r="B79" s="40" t="s">
        <v>163</v>
      </c>
      <c r="C79" s="26" t="s">
        <v>104</v>
      </c>
      <c r="D79" s="27">
        <v>10</v>
      </c>
      <c r="E79" s="28">
        <v>788</v>
      </c>
      <c r="F79" s="29">
        <v>138</v>
      </c>
    </row>
    <row r="80" spans="1:6" ht="18.95" customHeight="1">
      <c r="A80" s="237"/>
      <c r="B80" s="40" t="s">
        <v>163</v>
      </c>
      <c r="C80" s="26" t="s">
        <v>105</v>
      </c>
      <c r="D80" s="27">
        <v>10</v>
      </c>
      <c r="E80" s="28">
        <v>637</v>
      </c>
      <c r="F80" s="29">
        <v>138</v>
      </c>
    </row>
    <row r="81" spans="1:6" ht="18.95" customHeight="1">
      <c r="A81" s="237"/>
      <c r="B81" s="40" t="s">
        <v>163</v>
      </c>
      <c r="C81" s="26" t="s">
        <v>106</v>
      </c>
      <c r="D81" s="27">
        <v>10</v>
      </c>
      <c r="E81" s="28">
        <v>562</v>
      </c>
      <c r="F81" s="29">
        <v>138</v>
      </c>
    </row>
    <row r="82" spans="1:6" ht="18.95" customHeight="1">
      <c r="A82" s="237"/>
      <c r="B82" s="40" t="s">
        <v>163</v>
      </c>
      <c r="C82" s="26" t="s">
        <v>107</v>
      </c>
      <c r="D82" s="27">
        <v>10</v>
      </c>
      <c r="E82" s="28">
        <v>521</v>
      </c>
      <c r="F82" s="29">
        <v>138</v>
      </c>
    </row>
    <row r="83" spans="1:6" ht="18.95" customHeight="1">
      <c r="A83" s="237"/>
      <c r="B83" s="40" t="s">
        <v>163</v>
      </c>
      <c r="C83" s="26" t="s">
        <v>108</v>
      </c>
      <c r="D83" s="27">
        <v>10</v>
      </c>
      <c r="E83" s="28">
        <v>459</v>
      </c>
      <c r="F83" s="29">
        <v>138</v>
      </c>
    </row>
    <row r="84" spans="1:6" ht="18.95" customHeight="1">
      <c r="A84" s="237"/>
      <c r="B84" s="40" t="s">
        <v>163</v>
      </c>
      <c r="C84" s="26" t="s">
        <v>109</v>
      </c>
      <c r="D84" s="27">
        <v>10</v>
      </c>
      <c r="E84" s="28">
        <v>419</v>
      </c>
      <c r="F84" s="29">
        <v>138</v>
      </c>
    </row>
    <row r="85" spans="1:6" ht="18.95" customHeight="1">
      <c r="A85" s="237"/>
      <c r="B85" s="40" t="s">
        <v>163</v>
      </c>
      <c r="C85" s="26" t="s">
        <v>110</v>
      </c>
      <c r="D85" s="27">
        <v>10</v>
      </c>
      <c r="E85" s="28">
        <v>376</v>
      </c>
      <c r="F85" s="29">
        <v>138</v>
      </c>
    </row>
    <row r="86" spans="1:6" ht="18.95" customHeight="1">
      <c r="A86" s="237"/>
      <c r="B86" s="40" t="s">
        <v>163</v>
      </c>
      <c r="C86" s="26" t="s">
        <v>112</v>
      </c>
      <c r="D86" s="27">
        <v>10</v>
      </c>
      <c r="E86" s="28">
        <v>250</v>
      </c>
      <c r="F86" s="29">
        <v>138</v>
      </c>
    </row>
    <row r="87" spans="1:6" ht="18.95" customHeight="1">
      <c r="A87" s="237"/>
      <c r="B87" s="40" t="s">
        <v>163</v>
      </c>
      <c r="C87" s="26" t="s">
        <v>113</v>
      </c>
      <c r="D87" s="27">
        <v>10</v>
      </c>
      <c r="E87" s="28">
        <v>229</v>
      </c>
      <c r="F87" s="29">
        <v>138</v>
      </c>
    </row>
    <row r="88" spans="1:6" ht="18.95" customHeight="1">
      <c r="A88" s="237"/>
      <c r="B88" s="40" t="s">
        <v>163</v>
      </c>
      <c r="C88" s="26" t="s">
        <v>114</v>
      </c>
      <c r="D88" s="27">
        <v>10</v>
      </c>
      <c r="E88" s="28">
        <v>218</v>
      </c>
      <c r="F88" s="29">
        <v>138</v>
      </c>
    </row>
    <row r="89" spans="1:6" ht="18.95" customHeight="1">
      <c r="A89" s="237"/>
      <c r="B89" s="40" t="s">
        <v>163</v>
      </c>
      <c r="C89" s="26" t="s">
        <v>115</v>
      </c>
      <c r="D89" s="27">
        <v>10</v>
      </c>
      <c r="E89" s="28">
        <v>141</v>
      </c>
      <c r="F89" s="29">
        <v>138</v>
      </c>
    </row>
    <row r="90" spans="1:6" ht="18.95" customHeight="1">
      <c r="A90" s="237"/>
      <c r="B90" s="40" t="s">
        <v>163</v>
      </c>
      <c r="C90" s="26" t="s">
        <v>117</v>
      </c>
      <c r="D90" s="27">
        <v>10</v>
      </c>
      <c r="E90" s="28">
        <v>127</v>
      </c>
      <c r="F90" s="29">
        <v>138</v>
      </c>
    </row>
    <row r="91" spans="1:6" ht="18.95" customHeight="1">
      <c r="A91" s="41"/>
      <c r="B91" s="40" t="s">
        <v>163</v>
      </c>
      <c r="C91" s="26" t="s">
        <v>118</v>
      </c>
      <c r="D91" s="27">
        <v>10</v>
      </c>
      <c r="E91" s="28">
        <v>101</v>
      </c>
      <c r="F91" s="29">
        <v>138</v>
      </c>
    </row>
    <row r="92" spans="1:6" ht="15.75">
      <c r="A92" s="242" t="s">
        <v>164</v>
      </c>
      <c r="B92" s="243"/>
      <c r="C92" s="243"/>
      <c r="D92" s="243"/>
      <c r="E92" s="52"/>
      <c r="F92" s="23" t="s">
        <v>165</v>
      </c>
    </row>
    <row r="93" spans="1:6">
      <c r="A93" s="231"/>
      <c r="B93" s="59" t="s">
        <v>166</v>
      </c>
      <c r="C93" s="60" t="s">
        <v>167</v>
      </c>
      <c r="D93" s="27">
        <v>10</v>
      </c>
      <c r="E93" s="61">
        <v>596</v>
      </c>
      <c r="F93" s="62">
        <v>138</v>
      </c>
    </row>
    <row r="94" spans="1:6">
      <c r="A94" s="231"/>
      <c r="B94" s="59" t="s">
        <v>166</v>
      </c>
      <c r="C94" s="60" t="s">
        <v>168</v>
      </c>
      <c r="D94" s="27">
        <v>10</v>
      </c>
      <c r="E94" s="61">
        <v>468</v>
      </c>
      <c r="F94" s="62">
        <v>138</v>
      </c>
    </row>
    <row r="95" spans="1:6">
      <c r="A95" s="231"/>
      <c r="B95" s="59" t="s">
        <v>166</v>
      </c>
      <c r="C95" s="60" t="s">
        <v>169</v>
      </c>
      <c r="D95" s="27">
        <v>10</v>
      </c>
      <c r="E95" s="61">
        <v>277</v>
      </c>
      <c r="F95" s="62">
        <v>138</v>
      </c>
    </row>
    <row r="96" spans="1:6">
      <c r="A96" s="231"/>
      <c r="B96" s="59" t="s">
        <v>166</v>
      </c>
      <c r="C96" s="60" t="s">
        <v>170</v>
      </c>
      <c r="D96" s="27">
        <v>10</v>
      </c>
      <c r="E96" s="61">
        <v>307</v>
      </c>
      <c r="F96" s="62">
        <v>138</v>
      </c>
    </row>
    <row r="97" spans="1:6">
      <c r="A97" s="231"/>
      <c r="B97" s="59" t="s">
        <v>166</v>
      </c>
      <c r="C97" s="60" t="s">
        <v>171</v>
      </c>
      <c r="D97" s="27">
        <v>10</v>
      </c>
      <c r="E97" s="61">
        <v>240</v>
      </c>
      <c r="F97" s="62">
        <v>138</v>
      </c>
    </row>
    <row r="98" spans="1:6">
      <c r="A98" s="231"/>
      <c r="B98" s="59" t="s">
        <v>166</v>
      </c>
      <c r="C98" s="60" t="s">
        <v>172</v>
      </c>
      <c r="D98" s="27">
        <v>10</v>
      </c>
      <c r="E98" s="61">
        <v>179</v>
      </c>
      <c r="F98" s="62">
        <v>138</v>
      </c>
    </row>
    <row r="99" spans="1:6">
      <c r="A99" s="231"/>
      <c r="B99" s="59" t="s">
        <v>166</v>
      </c>
      <c r="C99" s="60" t="s">
        <v>173</v>
      </c>
      <c r="D99" s="27">
        <v>10</v>
      </c>
      <c r="E99" s="61">
        <v>154</v>
      </c>
      <c r="F99" s="62">
        <v>138</v>
      </c>
    </row>
    <row r="100" spans="1:6">
      <c r="A100" s="231"/>
      <c r="B100" s="59" t="s">
        <v>166</v>
      </c>
      <c r="C100" s="60" t="s">
        <v>174</v>
      </c>
      <c r="D100" s="27">
        <v>10</v>
      </c>
      <c r="E100" s="61">
        <v>135</v>
      </c>
      <c r="F100" s="62">
        <v>138</v>
      </c>
    </row>
    <row r="101" spans="1:6">
      <c r="A101" s="236"/>
      <c r="B101" s="59" t="s">
        <v>166</v>
      </c>
      <c r="C101" s="60" t="s">
        <v>175</v>
      </c>
      <c r="D101" s="27">
        <v>10</v>
      </c>
      <c r="E101" s="61">
        <v>104</v>
      </c>
      <c r="F101" s="62">
        <v>138</v>
      </c>
    </row>
    <row r="102" spans="1:6">
      <c r="A102" s="42" t="s">
        <v>176</v>
      </c>
      <c r="B102" s="59" t="s">
        <v>166</v>
      </c>
      <c r="C102" s="60" t="s">
        <v>177</v>
      </c>
      <c r="D102" s="27">
        <v>10</v>
      </c>
      <c r="E102" s="61">
        <v>86</v>
      </c>
      <c r="F102" s="62">
        <v>138</v>
      </c>
    </row>
    <row r="103" spans="1:6" ht="15.75">
      <c r="A103" s="243" t="s">
        <v>178</v>
      </c>
      <c r="B103" s="243"/>
      <c r="C103" s="243"/>
      <c r="D103" s="243"/>
      <c r="E103" s="52"/>
      <c r="F103" s="23" t="s">
        <v>179</v>
      </c>
    </row>
    <row r="104" spans="1:6">
      <c r="A104" s="231"/>
      <c r="B104" s="40" t="s">
        <v>180</v>
      </c>
      <c r="C104" s="43" t="s">
        <v>181</v>
      </c>
      <c r="D104" s="27">
        <v>15</v>
      </c>
      <c r="E104" s="28">
        <v>214</v>
      </c>
      <c r="F104" s="29" t="s">
        <v>205</v>
      </c>
    </row>
    <row r="105" spans="1:6">
      <c r="A105" s="231"/>
      <c r="B105" s="40" t="s">
        <v>180</v>
      </c>
      <c r="C105" s="43" t="s">
        <v>182</v>
      </c>
      <c r="D105" s="27">
        <v>15</v>
      </c>
      <c r="E105" s="28">
        <v>189</v>
      </c>
      <c r="F105" s="29" t="s">
        <v>206</v>
      </c>
    </row>
    <row r="106" spans="1:6">
      <c r="A106" s="231"/>
      <c r="B106" s="40" t="s">
        <v>180</v>
      </c>
      <c r="C106" s="43" t="s">
        <v>183</v>
      </c>
      <c r="D106" s="27">
        <v>15</v>
      </c>
      <c r="E106" s="28" t="s">
        <v>103</v>
      </c>
      <c r="F106" s="29"/>
    </row>
    <row r="107" spans="1:6">
      <c r="A107" s="231"/>
      <c r="B107" s="40" t="s">
        <v>180</v>
      </c>
      <c r="C107" s="43" t="s">
        <v>184</v>
      </c>
      <c r="D107" s="27">
        <v>15</v>
      </c>
      <c r="E107" s="28" t="s">
        <v>103</v>
      </c>
      <c r="F107" s="29"/>
    </row>
    <row r="108" spans="1:6">
      <c r="A108" s="231"/>
      <c r="B108" s="40" t="s">
        <v>180</v>
      </c>
      <c r="C108" s="43" t="s">
        <v>185</v>
      </c>
      <c r="D108" s="27">
        <v>15</v>
      </c>
      <c r="E108" s="28" t="s">
        <v>103</v>
      </c>
      <c r="F108" s="29"/>
    </row>
    <row r="109" spans="1:6">
      <c r="A109" s="231"/>
      <c r="B109" s="40" t="s">
        <v>180</v>
      </c>
      <c r="C109" s="43" t="s">
        <v>186</v>
      </c>
      <c r="D109" s="27">
        <v>15</v>
      </c>
      <c r="E109" s="28" t="s">
        <v>103</v>
      </c>
      <c r="F109" s="29"/>
    </row>
    <row r="110" spans="1:6">
      <c r="A110" s="231"/>
      <c r="B110" s="40" t="s">
        <v>180</v>
      </c>
      <c r="C110" s="43" t="s">
        <v>187</v>
      </c>
      <c r="D110" s="27">
        <v>15</v>
      </c>
      <c r="E110" s="28">
        <v>215</v>
      </c>
      <c r="F110" s="29" t="s">
        <v>205</v>
      </c>
    </row>
    <row r="111" spans="1:6">
      <c r="A111" s="231"/>
      <c r="B111" s="40" t="s">
        <v>180</v>
      </c>
      <c r="C111" s="43" t="s">
        <v>188</v>
      </c>
      <c r="D111" s="27">
        <v>15</v>
      </c>
      <c r="E111" s="28">
        <v>184</v>
      </c>
      <c r="F111" s="29" t="s">
        <v>207</v>
      </c>
    </row>
    <row r="112" spans="1:6">
      <c r="A112" s="231"/>
      <c r="B112" s="40" t="s">
        <v>180</v>
      </c>
      <c r="C112" s="43" t="s">
        <v>189</v>
      </c>
      <c r="D112" s="27">
        <v>15</v>
      </c>
      <c r="E112" s="28" t="s">
        <v>103</v>
      </c>
      <c r="F112" s="29"/>
    </row>
    <row r="113" spans="1:6">
      <c r="A113" s="231"/>
      <c r="B113" s="40" t="s">
        <v>180</v>
      </c>
      <c r="C113" s="43" t="s">
        <v>190</v>
      </c>
      <c r="D113" s="27">
        <v>15</v>
      </c>
      <c r="E113" s="28" t="s">
        <v>103</v>
      </c>
      <c r="F113" s="29"/>
    </row>
    <row r="114" spans="1:6">
      <c r="A114" s="54" t="s">
        <v>191</v>
      </c>
      <c r="B114" s="55"/>
      <c r="C114" s="55"/>
      <c r="D114" s="56"/>
      <c r="E114" s="57"/>
      <c r="F114" s="23" t="s">
        <v>192</v>
      </c>
    </row>
    <row r="115" spans="1:6">
      <c r="A115" s="24"/>
      <c r="B115" s="40" t="s">
        <v>193</v>
      </c>
      <c r="C115" s="43" t="s">
        <v>181</v>
      </c>
      <c r="D115" s="28">
        <v>15</v>
      </c>
      <c r="E115" s="28">
        <v>220</v>
      </c>
      <c r="F115" s="29" t="s">
        <v>208</v>
      </c>
    </row>
    <row r="116" spans="1:6">
      <c r="A116" s="30"/>
      <c r="B116" s="40" t="s">
        <v>193</v>
      </c>
      <c r="C116" s="43" t="s">
        <v>182</v>
      </c>
      <c r="D116" s="28">
        <v>15</v>
      </c>
      <c r="E116" s="28">
        <v>196</v>
      </c>
      <c r="F116" s="29" t="s">
        <v>209</v>
      </c>
    </row>
    <row r="117" spans="1:6">
      <c r="A117" s="30"/>
      <c r="B117" s="40" t="s">
        <v>193</v>
      </c>
      <c r="C117" s="43" t="s">
        <v>187</v>
      </c>
      <c r="D117" s="28">
        <v>15</v>
      </c>
      <c r="E117" s="28">
        <v>225</v>
      </c>
      <c r="F117" s="29" t="s">
        <v>210</v>
      </c>
    </row>
    <row r="118" spans="1:6">
      <c r="A118" s="30"/>
      <c r="B118" s="40" t="s">
        <v>193</v>
      </c>
      <c r="C118" s="43" t="s">
        <v>188</v>
      </c>
      <c r="D118" s="28">
        <v>15</v>
      </c>
      <c r="E118" s="28">
        <v>209</v>
      </c>
      <c r="F118" s="29" t="s">
        <v>211</v>
      </c>
    </row>
    <row r="119" spans="1:6">
      <c r="A119" s="44"/>
      <c r="B119" s="40" t="s">
        <v>194</v>
      </c>
      <c r="C119" s="43" t="s">
        <v>181</v>
      </c>
      <c r="D119" s="28">
        <v>15</v>
      </c>
      <c r="E119" s="28">
        <v>220</v>
      </c>
      <c r="F119" s="29" t="s">
        <v>208</v>
      </c>
    </row>
    <row r="120" spans="1:6">
      <c r="A120" s="30"/>
      <c r="B120" s="40" t="s">
        <v>194</v>
      </c>
      <c r="C120" s="43" t="s">
        <v>182</v>
      </c>
      <c r="D120" s="28">
        <v>15</v>
      </c>
      <c r="E120" s="28">
        <v>196</v>
      </c>
      <c r="F120" s="29" t="s">
        <v>209</v>
      </c>
    </row>
    <row r="121" spans="1:6">
      <c r="A121" s="30"/>
      <c r="B121" s="40" t="s">
        <v>194</v>
      </c>
      <c r="C121" s="43" t="s">
        <v>187</v>
      </c>
      <c r="D121" s="28">
        <v>15</v>
      </c>
      <c r="E121" s="28">
        <v>225</v>
      </c>
      <c r="F121" s="29" t="s">
        <v>210</v>
      </c>
    </row>
    <row r="122" spans="1:6">
      <c r="A122" s="45"/>
      <c r="B122" s="40" t="s">
        <v>194</v>
      </c>
      <c r="C122" s="43" t="s">
        <v>188</v>
      </c>
      <c r="D122" s="28">
        <v>15</v>
      </c>
      <c r="E122" s="28">
        <v>209</v>
      </c>
      <c r="F122" s="29" t="s">
        <v>211</v>
      </c>
    </row>
    <row r="123" spans="1:6" ht="15.75">
      <c r="A123" s="241" t="s">
        <v>214</v>
      </c>
      <c r="B123" s="241"/>
      <c r="C123" s="241"/>
      <c r="D123" s="241"/>
      <c r="E123" s="52"/>
      <c r="F123" s="23" t="s">
        <v>195</v>
      </c>
    </row>
    <row r="124" spans="1:6" ht="22.5" customHeight="1">
      <c r="A124" s="238"/>
      <c r="B124" s="40" t="s">
        <v>196</v>
      </c>
      <c r="C124" s="28" t="s">
        <v>197</v>
      </c>
      <c r="D124" s="46">
        <v>10</v>
      </c>
      <c r="E124" s="28">
        <v>1000</v>
      </c>
      <c r="F124" s="29">
        <v>173</v>
      </c>
    </row>
    <row r="125" spans="1:6" ht="24" customHeight="1">
      <c r="A125" s="239"/>
      <c r="B125" s="40" t="s">
        <v>198</v>
      </c>
      <c r="C125" s="28" t="s">
        <v>199</v>
      </c>
      <c r="D125" s="46">
        <v>10</v>
      </c>
      <c r="E125" s="28">
        <v>820</v>
      </c>
      <c r="F125" s="29">
        <v>173</v>
      </c>
    </row>
    <row r="126" spans="1:6" ht="22.5" customHeight="1">
      <c r="A126" s="239"/>
      <c r="B126" s="40" t="s">
        <v>200</v>
      </c>
      <c r="C126" s="28" t="s">
        <v>201</v>
      </c>
      <c r="D126" s="46">
        <v>10</v>
      </c>
      <c r="E126" s="28">
        <v>672</v>
      </c>
      <c r="F126" s="29">
        <v>173</v>
      </c>
    </row>
    <row r="127" spans="1:6" ht="18" customHeight="1">
      <c r="A127" s="240"/>
      <c r="B127" s="40" t="s">
        <v>202</v>
      </c>
      <c r="C127" s="28" t="s">
        <v>203</v>
      </c>
      <c r="D127" s="46">
        <v>10</v>
      </c>
      <c r="E127" s="28">
        <v>556</v>
      </c>
      <c r="F127" s="29">
        <v>173</v>
      </c>
    </row>
  </sheetData>
  <mergeCells count="27">
    <mergeCell ref="A77:D77"/>
    <mergeCell ref="A78:A90"/>
    <mergeCell ref="A124:A127"/>
    <mergeCell ref="A123:D123"/>
    <mergeCell ref="A92:D92"/>
    <mergeCell ref="A103:D103"/>
    <mergeCell ref="A104:A113"/>
    <mergeCell ref="A93:A101"/>
    <mergeCell ref="A28:E28"/>
    <mergeCell ref="A73:A76"/>
    <mergeCell ref="A52:A58"/>
    <mergeCell ref="A72:D72"/>
    <mergeCell ref="A68:A71"/>
    <mergeCell ref="A45:D45"/>
    <mergeCell ref="A46:A50"/>
    <mergeCell ref="A51:D51"/>
    <mergeCell ref="A59:D59"/>
    <mergeCell ref="A60:A66"/>
    <mergeCell ref="A67:D67"/>
    <mergeCell ref="A1:F7"/>
    <mergeCell ref="A11:F11"/>
    <mergeCell ref="F8:F10"/>
    <mergeCell ref="E8:E10"/>
    <mergeCell ref="D8:D10"/>
    <mergeCell ref="B8:B10"/>
    <mergeCell ref="C8:C10"/>
    <mergeCell ref="A8:A10"/>
  </mergeCells>
  <phoneticPr fontId="13" type="noConversion"/>
  <printOptions horizontalCentered="1" verticalCentered="1"/>
  <pageMargins left="0.19685039370078741" right="3.937007874015748E-2" top="0.15748031496062992" bottom="0.35433070866141736" header="0.19685039370078741" footer="0.31496062992125984"/>
  <pageSetup paperSize="9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9"/>
  <sheetViews>
    <sheetView view="pageBreakPreview" zoomScale="110" zoomScaleNormal="100" zoomScaleSheetLayoutView="110" workbookViewId="0">
      <selection activeCell="K18" sqref="K18"/>
    </sheetView>
  </sheetViews>
  <sheetFormatPr defaultRowHeight="15"/>
  <cols>
    <col min="1" max="1" width="19.5703125" style="2" customWidth="1"/>
    <col min="2" max="2" width="15.7109375" customWidth="1"/>
    <col min="3" max="3" width="28.85546875" customWidth="1"/>
    <col min="4" max="7" width="7.7109375" customWidth="1"/>
    <col min="8" max="8" width="8.140625" customWidth="1"/>
    <col min="9" max="10" width="9.5703125" customWidth="1"/>
  </cols>
  <sheetData>
    <row r="1" spans="1:10">
      <c r="A1" s="253"/>
      <c r="B1" s="156"/>
      <c r="C1" s="156"/>
      <c r="D1" s="156"/>
      <c r="E1" s="156"/>
      <c r="F1" s="156"/>
      <c r="G1" s="156"/>
      <c r="H1" s="156"/>
      <c r="I1" s="156"/>
      <c r="J1" s="157"/>
    </row>
    <row r="2" spans="1:10">
      <c r="A2" s="203"/>
      <c r="B2" s="158"/>
      <c r="C2" s="158"/>
      <c r="D2" s="158"/>
      <c r="E2" s="158"/>
      <c r="F2" s="158"/>
      <c r="G2" s="158"/>
      <c r="H2" s="158"/>
      <c r="I2" s="158"/>
      <c r="J2" s="159"/>
    </row>
    <row r="3" spans="1:10">
      <c r="A3" s="203"/>
      <c r="B3" s="158"/>
      <c r="C3" s="158"/>
      <c r="D3" s="158"/>
      <c r="E3" s="158"/>
      <c r="F3" s="158"/>
      <c r="G3" s="158"/>
      <c r="H3" s="158"/>
      <c r="I3" s="158"/>
      <c r="J3" s="159"/>
    </row>
    <row r="4" spans="1:10">
      <c r="A4" s="203"/>
      <c r="B4" s="158"/>
      <c r="C4" s="158"/>
      <c r="D4" s="158"/>
      <c r="E4" s="158"/>
      <c r="F4" s="158"/>
      <c r="G4" s="158"/>
      <c r="H4" s="158"/>
      <c r="I4" s="158"/>
      <c r="J4" s="159"/>
    </row>
    <row r="5" spans="1:10" ht="43.5" customHeight="1">
      <c r="A5" s="204"/>
      <c r="B5" s="160"/>
      <c r="C5" s="160"/>
      <c r="D5" s="160"/>
      <c r="E5" s="160"/>
      <c r="F5" s="160"/>
      <c r="G5" s="160"/>
      <c r="H5" s="160"/>
      <c r="I5" s="160"/>
      <c r="J5" s="161"/>
    </row>
    <row r="6" spans="1:10" ht="20.100000000000001" customHeight="1">
      <c r="A6" s="189" t="s">
        <v>11</v>
      </c>
      <c r="B6" s="189"/>
      <c r="C6" s="189"/>
      <c r="D6" s="189"/>
      <c r="E6" s="189"/>
      <c r="F6" s="189"/>
      <c r="G6" s="189"/>
      <c r="H6" s="189"/>
      <c r="I6" s="189"/>
      <c r="J6" s="189"/>
    </row>
    <row r="7" spans="1:10" ht="20.100000000000001" customHeight="1">
      <c r="A7" s="254"/>
      <c r="B7" s="254"/>
      <c r="C7" s="254"/>
      <c r="D7" s="254"/>
      <c r="E7" s="254"/>
      <c r="F7" s="254"/>
      <c r="G7" s="254"/>
      <c r="H7" s="254"/>
      <c r="I7" s="254"/>
      <c r="J7" s="254"/>
    </row>
    <row r="8" spans="1:10" ht="20.100000000000001" customHeight="1">
      <c r="A8" s="205" t="s">
        <v>10</v>
      </c>
      <c r="B8" s="205"/>
      <c r="C8" s="205"/>
      <c r="D8" s="205"/>
      <c r="E8" s="205"/>
      <c r="F8" s="205"/>
      <c r="G8" s="205"/>
      <c r="H8" s="205"/>
      <c r="I8" s="205"/>
      <c r="J8" s="205"/>
    </row>
    <row r="9" spans="1:10" ht="20.100000000000001" customHeight="1">
      <c r="A9" s="245"/>
      <c r="B9" s="246"/>
      <c r="C9" s="10" t="s">
        <v>0</v>
      </c>
      <c r="D9" s="10" t="s">
        <v>3</v>
      </c>
      <c r="E9" s="10" t="s">
        <v>2</v>
      </c>
      <c r="F9" s="10" t="s">
        <v>1</v>
      </c>
      <c r="G9" s="11" t="s">
        <v>5</v>
      </c>
      <c r="H9" s="10" t="s">
        <v>4</v>
      </c>
      <c r="I9" s="3" t="s">
        <v>7</v>
      </c>
      <c r="J9" s="3" t="s">
        <v>6</v>
      </c>
    </row>
    <row r="10" spans="1:10" ht="20.100000000000001" customHeight="1">
      <c r="A10" s="247"/>
      <c r="B10" s="248"/>
      <c r="C10" s="12" t="s">
        <v>15</v>
      </c>
      <c r="D10" s="4">
        <v>3000</v>
      </c>
      <c r="E10" s="4">
        <v>27</v>
      </c>
      <c r="F10" s="4">
        <v>60</v>
      </c>
      <c r="G10" s="6">
        <v>0.35</v>
      </c>
      <c r="H10" s="4">
        <v>14</v>
      </c>
      <c r="I10" s="5">
        <f>J10*1.1</f>
        <v>70.180000000000007</v>
      </c>
      <c r="J10" s="6">
        <v>63.8</v>
      </c>
    </row>
    <row r="11" spans="1:10" ht="20.100000000000001" customHeight="1">
      <c r="A11" s="247"/>
      <c r="B11" s="248"/>
      <c r="C11" s="12" t="s">
        <v>9</v>
      </c>
      <c r="D11" s="4">
        <v>3000</v>
      </c>
      <c r="E11" s="4">
        <v>27</v>
      </c>
      <c r="F11" s="4">
        <v>60</v>
      </c>
      <c r="G11" s="6">
        <v>0.6</v>
      </c>
      <c r="H11" s="4">
        <v>14</v>
      </c>
      <c r="I11" s="5">
        <f>J11*1.1</f>
        <v>116.27000000000001</v>
      </c>
      <c r="J11" s="6">
        <v>105.7</v>
      </c>
    </row>
    <row r="12" spans="1:10" ht="20.100000000000001" customHeight="1">
      <c r="A12" s="247"/>
      <c r="B12" s="248"/>
      <c r="C12" s="12" t="s">
        <v>16</v>
      </c>
      <c r="D12" s="4">
        <v>3000</v>
      </c>
      <c r="E12" s="4">
        <v>27</v>
      </c>
      <c r="F12" s="4">
        <v>28</v>
      </c>
      <c r="G12" s="6">
        <v>0.35</v>
      </c>
      <c r="H12" s="4">
        <v>20</v>
      </c>
      <c r="I12" s="5">
        <f t="shared" ref="I12:I25" si="0">J12*1.1</f>
        <v>44.77000000000001</v>
      </c>
      <c r="J12" s="6">
        <v>40.700000000000003</v>
      </c>
    </row>
    <row r="13" spans="1:10" ht="20.100000000000001" customHeight="1">
      <c r="A13" s="247"/>
      <c r="B13" s="248"/>
      <c r="C13" s="12" t="s">
        <v>8</v>
      </c>
      <c r="D13" s="4">
        <v>3000</v>
      </c>
      <c r="E13" s="4">
        <v>27</v>
      </c>
      <c r="F13" s="4">
        <v>28</v>
      </c>
      <c r="G13" s="6">
        <v>0.6</v>
      </c>
      <c r="H13" s="4">
        <v>20</v>
      </c>
      <c r="I13" s="5">
        <f t="shared" si="0"/>
        <v>74.470000000000013</v>
      </c>
      <c r="J13" s="6">
        <v>67.7</v>
      </c>
    </row>
    <row r="14" spans="1:10" ht="20.100000000000001" customHeight="1">
      <c r="A14" s="247"/>
      <c r="B14" s="248"/>
      <c r="C14" s="12" t="s">
        <v>17</v>
      </c>
      <c r="D14" s="4">
        <v>3000</v>
      </c>
      <c r="E14" s="4">
        <v>50</v>
      </c>
      <c r="F14" s="4">
        <v>50</v>
      </c>
      <c r="G14" s="6">
        <v>0.35</v>
      </c>
      <c r="H14" s="4">
        <v>18</v>
      </c>
      <c r="I14" s="5">
        <f t="shared" si="0"/>
        <v>93.390000000000015</v>
      </c>
      <c r="J14" s="6">
        <v>84.9</v>
      </c>
    </row>
    <row r="15" spans="1:10" ht="20.100000000000001" customHeight="1">
      <c r="A15" s="247"/>
      <c r="B15" s="248"/>
      <c r="C15" s="12" t="s">
        <v>18</v>
      </c>
      <c r="D15" s="4">
        <v>3000</v>
      </c>
      <c r="E15" s="4">
        <v>50</v>
      </c>
      <c r="F15" s="4">
        <v>50</v>
      </c>
      <c r="G15" s="6">
        <v>0.6</v>
      </c>
      <c r="H15" s="4">
        <v>18</v>
      </c>
      <c r="I15" s="5">
        <f t="shared" si="0"/>
        <v>150.26000000000002</v>
      </c>
      <c r="J15" s="6">
        <v>136.6</v>
      </c>
    </row>
    <row r="16" spans="1:10" ht="20.100000000000001" customHeight="1">
      <c r="A16" s="247"/>
      <c r="B16" s="248"/>
      <c r="C16" s="12" t="s">
        <v>19</v>
      </c>
      <c r="D16" s="4">
        <v>3000</v>
      </c>
      <c r="E16" s="4">
        <v>40</v>
      </c>
      <c r="F16" s="4">
        <v>50</v>
      </c>
      <c r="G16" s="6">
        <v>0.35</v>
      </c>
      <c r="H16" s="4">
        <v>20</v>
      </c>
      <c r="I16" s="5">
        <f t="shared" si="0"/>
        <v>75.680000000000007</v>
      </c>
      <c r="J16" s="6">
        <v>68.8</v>
      </c>
    </row>
    <row r="17" spans="1:10" ht="20.100000000000001" customHeight="1">
      <c r="A17" s="247"/>
      <c r="B17" s="248"/>
      <c r="C17" s="12" t="s">
        <v>20</v>
      </c>
      <c r="D17" s="4">
        <v>3000</v>
      </c>
      <c r="E17" s="4">
        <v>40</v>
      </c>
      <c r="F17" s="4">
        <v>50</v>
      </c>
      <c r="G17" s="6">
        <v>0.6</v>
      </c>
      <c r="H17" s="4">
        <v>20</v>
      </c>
      <c r="I17" s="5">
        <f t="shared" si="0"/>
        <v>120.56</v>
      </c>
      <c r="J17" s="6">
        <v>109.6</v>
      </c>
    </row>
    <row r="18" spans="1:10" ht="20.100000000000001" customHeight="1">
      <c r="A18" s="247"/>
      <c r="B18" s="248"/>
      <c r="C18" s="12" t="s">
        <v>21</v>
      </c>
      <c r="D18" s="4">
        <v>3000</v>
      </c>
      <c r="E18" s="4">
        <v>50</v>
      </c>
      <c r="F18" s="4">
        <v>75</v>
      </c>
      <c r="G18" s="6">
        <v>0.35</v>
      </c>
      <c r="H18" s="4">
        <v>16</v>
      </c>
      <c r="I18" s="5">
        <f t="shared" si="0"/>
        <v>116.05000000000001</v>
      </c>
      <c r="J18" s="6">
        <v>105.5</v>
      </c>
    </row>
    <row r="19" spans="1:10" ht="20.100000000000001" customHeight="1">
      <c r="A19" s="247"/>
      <c r="B19" s="248"/>
      <c r="C19" s="12" t="s">
        <v>22</v>
      </c>
      <c r="D19" s="4">
        <v>3000</v>
      </c>
      <c r="E19" s="4">
        <v>50</v>
      </c>
      <c r="F19" s="4">
        <v>75</v>
      </c>
      <c r="G19" s="6">
        <v>0.6</v>
      </c>
      <c r="H19" s="4">
        <v>16</v>
      </c>
      <c r="I19" s="5">
        <f t="shared" si="0"/>
        <v>176.44000000000003</v>
      </c>
      <c r="J19" s="6">
        <v>160.4</v>
      </c>
    </row>
    <row r="20" spans="1:10" ht="20.100000000000001" customHeight="1">
      <c r="A20" s="247"/>
      <c r="B20" s="248"/>
      <c r="C20" s="12" t="s">
        <v>23</v>
      </c>
      <c r="D20" s="4">
        <v>3000</v>
      </c>
      <c r="E20" s="4">
        <v>40</v>
      </c>
      <c r="F20" s="4">
        <v>75</v>
      </c>
      <c r="G20" s="6">
        <v>0.35</v>
      </c>
      <c r="H20" s="4">
        <v>20</v>
      </c>
      <c r="I20" s="5">
        <f t="shared" si="0"/>
        <v>97.02000000000001</v>
      </c>
      <c r="J20" s="6">
        <v>88.2</v>
      </c>
    </row>
    <row r="21" spans="1:10" ht="20.100000000000001" customHeight="1">
      <c r="A21" s="247"/>
      <c r="B21" s="248"/>
      <c r="C21" s="12" t="s">
        <v>24</v>
      </c>
      <c r="D21" s="4">
        <v>3000</v>
      </c>
      <c r="E21" s="4">
        <v>40</v>
      </c>
      <c r="F21" s="4">
        <v>75</v>
      </c>
      <c r="G21" s="6">
        <v>0.6</v>
      </c>
      <c r="H21" s="4">
        <v>20</v>
      </c>
      <c r="I21" s="5">
        <f t="shared" si="0"/>
        <v>148.28000000000003</v>
      </c>
      <c r="J21" s="6">
        <v>134.80000000000001</v>
      </c>
    </row>
    <row r="22" spans="1:10" ht="20.100000000000001" customHeight="1">
      <c r="A22" s="247"/>
      <c r="B22" s="248"/>
      <c r="C22" s="12" t="s">
        <v>25</v>
      </c>
      <c r="D22" s="4">
        <v>3000</v>
      </c>
      <c r="E22" s="4">
        <v>40</v>
      </c>
      <c r="F22" s="4">
        <v>100</v>
      </c>
      <c r="G22" s="6">
        <v>0.35</v>
      </c>
      <c r="H22" s="4">
        <v>20</v>
      </c>
      <c r="I22" s="5">
        <f t="shared" si="0"/>
        <v>132.44000000000003</v>
      </c>
      <c r="J22" s="6">
        <v>120.4</v>
      </c>
    </row>
    <row r="23" spans="1:10" ht="20.100000000000001" customHeight="1">
      <c r="A23" s="247"/>
      <c r="B23" s="248"/>
      <c r="C23" s="12" t="s">
        <v>26</v>
      </c>
      <c r="D23" s="4">
        <v>3000</v>
      </c>
      <c r="E23" s="4">
        <v>40</v>
      </c>
      <c r="F23" s="4">
        <v>100</v>
      </c>
      <c r="G23" s="6">
        <v>0.6</v>
      </c>
      <c r="H23" s="4">
        <v>20</v>
      </c>
      <c r="I23" s="5">
        <f t="shared" si="0"/>
        <v>200.64000000000001</v>
      </c>
      <c r="J23" s="6">
        <v>182.4</v>
      </c>
    </row>
    <row r="24" spans="1:10" ht="20.100000000000001" customHeight="1">
      <c r="A24" s="247"/>
      <c r="B24" s="248"/>
      <c r="C24" s="12" t="s">
        <v>27</v>
      </c>
      <c r="D24" s="4">
        <v>3000</v>
      </c>
      <c r="E24" s="4">
        <v>50</v>
      </c>
      <c r="F24" s="4">
        <v>100</v>
      </c>
      <c r="G24" s="6">
        <v>0.35</v>
      </c>
      <c r="H24" s="4">
        <v>20</v>
      </c>
      <c r="I24" s="5">
        <f t="shared" si="0"/>
        <v>112.86</v>
      </c>
      <c r="J24" s="6">
        <v>102.6</v>
      </c>
    </row>
    <row r="25" spans="1:10" ht="20.100000000000001" customHeight="1">
      <c r="A25" s="251"/>
      <c r="B25" s="252"/>
      <c r="C25" s="12" t="s">
        <v>29</v>
      </c>
      <c r="D25" s="4">
        <v>3000</v>
      </c>
      <c r="E25" s="4">
        <v>50</v>
      </c>
      <c r="F25" s="4">
        <v>100</v>
      </c>
      <c r="G25" s="6">
        <v>0.6</v>
      </c>
      <c r="H25" s="4">
        <v>20</v>
      </c>
      <c r="I25" s="5">
        <f t="shared" si="0"/>
        <v>172.59000000000003</v>
      </c>
      <c r="J25" s="6">
        <v>156.9</v>
      </c>
    </row>
    <row r="26" spans="1:10" ht="20.100000000000001" customHeight="1">
      <c r="A26" s="205" t="s">
        <v>12</v>
      </c>
      <c r="B26" s="205"/>
      <c r="C26" s="205"/>
      <c r="D26" s="205"/>
      <c r="E26" s="205"/>
      <c r="F26" s="205"/>
      <c r="G26" s="205"/>
      <c r="H26" s="205"/>
      <c r="I26" s="205"/>
      <c r="J26" s="205"/>
    </row>
    <row r="27" spans="1:10" ht="20.100000000000001" customHeight="1">
      <c r="A27" s="245"/>
      <c r="B27" s="246"/>
      <c r="C27" s="10" t="s">
        <v>0</v>
      </c>
      <c r="D27" s="10" t="s">
        <v>3</v>
      </c>
      <c r="E27" s="10" t="s">
        <v>2</v>
      </c>
      <c r="F27" s="10" t="s">
        <v>1</v>
      </c>
      <c r="G27" s="11" t="s">
        <v>5</v>
      </c>
      <c r="H27" s="10" t="s">
        <v>4</v>
      </c>
      <c r="I27" s="3" t="s">
        <v>7</v>
      </c>
      <c r="J27" s="3" t="s">
        <v>6</v>
      </c>
    </row>
    <row r="28" spans="1:10" ht="20.100000000000001" customHeight="1">
      <c r="A28" s="247"/>
      <c r="B28" s="248"/>
      <c r="C28" s="13" t="s">
        <v>13</v>
      </c>
      <c r="D28" s="4">
        <v>277</v>
      </c>
      <c r="E28" s="4"/>
      <c r="F28" s="4">
        <v>30</v>
      </c>
      <c r="G28" s="5">
        <v>0.55000000000000004</v>
      </c>
      <c r="H28" s="4">
        <v>50</v>
      </c>
      <c r="I28" s="5">
        <f>J28*1.1</f>
        <v>2.64</v>
      </c>
      <c r="J28" s="6">
        <v>2.4</v>
      </c>
    </row>
    <row r="29" spans="1:10" ht="20.100000000000001" customHeight="1">
      <c r="A29" s="247"/>
      <c r="B29" s="248"/>
      <c r="C29" s="13" t="s">
        <v>14</v>
      </c>
      <c r="D29" s="4">
        <v>304</v>
      </c>
      <c r="E29" s="4"/>
      <c r="F29" s="4">
        <v>30</v>
      </c>
      <c r="G29" s="5">
        <v>0.9</v>
      </c>
      <c r="H29" s="4">
        <v>100</v>
      </c>
      <c r="I29" s="5">
        <f t="shared" ref="I29:I34" si="1">J29*1.1</f>
        <v>4.7300000000000004</v>
      </c>
      <c r="J29" s="6">
        <v>4.3</v>
      </c>
    </row>
    <row r="30" spans="1:10" ht="22.5">
      <c r="A30" s="247"/>
      <c r="B30" s="248"/>
      <c r="C30" s="13" t="s">
        <v>28</v>
      </c>
      <c r="D30" s="4">
        <v>148</v>
      </c>
      <c r="E30" s="4"/>
      <c r="F30" s="4">
        <v>148</v>
      </c>
      <c r="G30" s="5">
        <v>0.55000000000000004</v>
      </c>
      <c r="H30" s="4">
        <v>20</v>
      </c>
      <c r="I30" s="5">
        <f t="shared" si="1"/>
        <v>9.9550000000000018</v>
      </c>
      <c r="J30" s="6">
        <v>9.0500000000000007</v>
      </c>
    </row>
    <row r="31" spans="1:10" ht="22.5">
      <c r="A31" s="247"/>
      <c r="B31" s="248"/>
      <c r="C31" s="13" t="s">
        <v>685</v>
      </c>
      <c r="D31" s="4">
        <v>148</v>
      </c>
      <c r="E31" s="4"/>
      <c r="F31" s="4">
        <v>148</v>
      </c>
      <c r="G31" s="5">
        <v>0.9</v>
      </c>
      <c r="H31" s="4">
        <v>50</v>
      </c>
      <c r="I31" s="5">
        <f t="shared" si="1"/>
        <v>13.090000000000002</v>
      </c>
      <c r="J31" s="6">
        <v>11.9</v>
      </c>
    </row>
    <row r="32" spans="1:10" ht="20.100000000000001" customHeight="1">
      <c r="A32" s="247"/>
      <c r="B32" s="248"/>
      <c r="C32" s="13" t="s">
        <v>30</v>
      </c>
      <c r="D32" s="4">
        <v>109</v>
      </c>
      <c r="E32" s="4"/>
      <c r="F32" s="4">
        <v>60</v>
      </c>
      <c r="G32" s="5">
        <v>0.55000000000000004</v>
      </c>
      <c r="H32" s="4">
        <v>100</v>
      </c>
      <c r="I32" s="5">
        <f t="shared" si="1"/>
        <v>5.6320000000000006</v>
      </c>
      <c r="J32" s="6">
        <v>5.12</v>
      </c>
    </row>
    <row r="33" spans="1:10" ht="20.100000000000001" customHeight="1">
      <c r="A33" s="247"/>
      <c r="B33" s="248"/>
      <c r="C33" s="13" t="s">
        <v>31</v>
      </c>
      <c r="D33" s="4">
        <v>50</v>
      </c>
      <c r="E33" s="4">
        <v>25</v>
      </c>
      <c r="F33" s="4">
        <v>63</v>
      </c>
      <c r="G33" s="5">
        <v>0.55000000000000004</v>
      </c>
      <c r="H33" s="4">
        <v>100</v>
      </c>
      <c r="I33" s="5">
        <f t="shared" si="1"/>
        <v>4.4000000000000004</v>
      </c>
      <c r="J33" s="6">
        <v>4</v>
      </c>
    </row>
    <row r="34" spans="1:10" ht="20.100000000000001" customHeight="1">
      <c r="A34" s="247"/>
      <c r="B34" s="248"/>
      <c r="C34" s="13" t="s">
        <v>32</v>
      </c>
      <c r="D34" s="4">
        <v>58</v>
      </c>
      <c r="E34" s="4"/>
      <c r="F34" s="4">
        <v>46</v>
      </c>
      <c r="G34" s="5">
        <v>0.55000000000000004</v>
      </c>
      <c r="H34" s="4">
        <v>100</v>
      </c>
      <c r="I34" s="5">
        <f t="shared" si="1"/>
        <v>9.3500000000000014</v>
      </c>
      <c r="J34" s="6">
        <v>8.5</v>
      </c>
    </row>
    <row r="35" spans="1:10" ht="20.100000000000001" customHeight="1">
      <c r="A35" s="249" t="s">
        <v>33</v>
      </c>
      <c r="B35" s="250"/>
      <c r="C35" s="250"/>
      <c r="D35" s="250"/>
      <c r="E35" s="250"/>
      <c r="F35" s="250"/>
      <c r="G35" s="250"/>
      <c r="H35" s="250"/>
      <c r="I35" s="250"/>
      <c r="J35" s="250"/>
    </row>
    <row r="36" spans="1:10" ht="20.100000000000001" customHeight="1">
      <c r="A36" s="245"/>
      <c r="B36" s="246"/>
      <c r="C36" s="10" t="s">
        <v>0</v>
      </c>
      <c r="D36" s="10" t="s">
        <v>3</v>
      </c>
      <c r="E36" s="10" t="s">
        <v>2</v>
      </c>
      <c r="F36" s="10" t="s">
        <v>1</v>
      </c>
      <c r="G36" s="11" t="s">
        <v>5</v>
      </c>
      <c r="H36" s="10" t="s">
        <v>4</v>
      </c>
      <c r="I36" s="3" t="s">
        <v>7</v>
      </c>
      <c r="J36" s="3" t="s">
        <v>6</v>
      </c>
    </row>
    <row r="37" spans="1:10" ht="20.100000000000001" customHeight="1">
      <c r="A37" s="247"/>
      <c r="B37" s="248"/>
      <c r="C37" s="1" t="s">
        <v>34</v>
      </c>
      <c r="D37" s="8">
        <v>3000</v>
      </c>
      <c r="E37" s="8">
        <v>6</v>
      </c>
      <c r="F37" s="8">
        <v>18</v>
      </c>
      <c r="G37" s="8">
        <v>0.3</v>
      </c>
      <c r="H37" s="4">
        <v>100</v>
      </c>
      <c r="I37" s="9">
        <f>J37*1.1</f>
        <v>15.950000000000001</v>
      </c>
      <c r="J37" s="7">
        <v>14.5</v>
      </c>
    </row>
    <row r="38" spans="1:10" ht="20.100000000000001" customHeight="1">
      <c r="A38" s="247"/>
      <c r="B38" s="248"/>
      <c r="C38" s="1" t="s">
        <v>35</v>
      </c>
      <c r="D38" s="8">
        <v>3000</v>
      </c>
      <c r="E38" s="8">
        <v>7</v>
      </c>
      <c r="F38" s="8">
        <v>18</v>
      </c>
      <c r="G38" s="8">
        <v>0.3</v>
      </c>
      <c r="H38" s="4">
        <v>100</v>
      </c>
      <c r="I38" s="9">
        <f>J38*1.1</f>
        <v>20.57</v>
      </c>
      <c r="J38" s="7">
        <v>18.7</v>
      </c>
    </row>
    <row r="39" spans="1:10" ht="20.100000000000001" customHeight="1">
      <c r="A39" s="251"/>
      <c r="B39" s="252"/>
      <c r="C39" s="1" t="s">
        <v>36</v>
      </c>
      <c r="D39" s="8">
        <v>3000</v>
      </c>
      <c r="E39" s="8">
        <v>25</v>
      </c>
      <c r="F39" s="8">
        <v>25</v>
      </c>
      <c r="G39" s="8">
        <v>0.3</v>
      </c>
      <c r="H39" s="4">
        <v>50</v>
      </c>
      <c r="I39" s="9">
        <f>J39*1.1</f>
        <v>27.500000000000004</v>
      </c>
      <c r="J39" s="7">
        <v>25</v>
      </c>
    </row>
  </sheetData>
  <mergeCells count="8">
    <mergeCell ref="A27:B34"/>
    <mergeCell ref="A35:J35"/>
    <mergeCell ref="A36:B39"/>
    <mergeCell ref="A1:J5"/>
    <mergeCell ref="A6:J7"/>
    <mergeCell ref="A8:J8"/>
    <mergeCell ref="A9:B25"/>
    <mergeCell ref="A26:J26"/>
  </mergeCells>
  <phoneticPr fontId="13" type="noConversion"/>
  <pageMargins left="0.31496062992125984" right="0.31496062992125984" top="0.15748031496062992" bottom="0.19685039370078741" header="0.31496062992125984" footer="0.31496062992125984"/>
  <pageSetup paperSize="9" scale="7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31"/>
  <sheetViews>
    <sheetView view="pageBreakPreview" zoomScale="110" zoomScaleNormal="100" zoomScaleSheetLayoutView="110" workbookViewId="0">
      <selection activeCell="I7" sqref="I7"/>
    </sheetView>
  </sheetViews>
  <sheetFormatPr defaultRowHeight="15"/>
  <cols>
    <col min="1" max="1" width="19.5703125" style="2" customWidth="1"/>
    <col min="2" max="2" width="15.7109375" customWidth="1"/>
    <col min="3" max="3" width="28.85546875" customWidth="1"/>
    <col min="4" max="4" width="7.7109375" customWidth="1"/>
    <col min="5" max="5" width="12.85546875" customWidth="1"/>
    <col min="6" max="6" width="17.85546875" customWidth="1"/>
  </cols>
  <sheetData>
    <row r="1" spans="1:6">
      <c r="A1" s="253"/>
      <c r="B1" s="156"/>
      <c r="C1" s="156"/>
      <c r="D1" s="156"/>
      <c r="E1" s="156"/>
      <c r="F1" s="157"/>
    </row>
    <row r="2" spans="1:6">
      <c r="A2" s="203"/>
      <c r="B2" s="158"/>
      <c r="C2" s="158"/>
      <c r="D2" s="158"/>
      <c r="E2" s="158"/>
      <c r="F2" s="159"/>
    </row>
    <row r="3" spans="1:6">
      <c r="A3" s="203"/>
      <c r="B3" s="158"/>
      <c r="C3" s="158"/>
      <c r="D3" s="158"/>
      <c r="E3" s="158"/>
      <c r="F3" s="159"/>
    </row>
    <row r="4" spans="1:6">
      <c r="A4" s="203"/>
      <c r="B4" s="158"/>
      <c r="C4" s="158"/>
      <c r="D4" s="158"/>
      <c r="E4" s="158"/>
      <c r="F4" s="159"/>
    </row>
    <row r="5" spans="1:6" ht="41.25" customHeight="1">
      <c r="A5" s="204"/>
      <c r="B5" s="160"/>
      <c r="C5" s="160"/>
      <c r="D5" s="160"/>
      <c r="E5" s="160"/>
      <c r="F5" s="161"/>
    </row>
    <row r="6" spans="1:6" ht="20.100000000000001" customHeight="1">
      <c r="A6" s="189" t="s">
        <v>37</v>
      </c>
      <c r="B6" s="189"/>
      <c r="C6" s="189"/>
      <c r="D6" s="189"/>
      <c r="E6" s="189"/>
      <c r="F6" s="189"/>
    </row>
    <row r="7" spans="1:6" ht="20.100000000000001" customHeight="1">
      <c r="A7" s="254"/>
      <c r="B7" s="254"/>
      <c r="C7" s="254"/>
      <c r="D7" s="254"/>
      <c r="E7" s="254"/>
      <c r="F7" s="254"/>
    </row>
    <row r="8" spans="1:6" ht="20.100000000000001" customHeight="1">
      <c r="A8" s="205" t="s">
        <v>38</v>
      </c>
      <c r="B8" s="205"/>
      <c r="C8" s="205"/>
      <c r="D8" s="205"/>
      <c r="E8" s="205"/>
      <c r="F8" s="205"/>
    </row>
    <row r="9" spans="1:6">
      <c r="A9" s="255"/>
      <c r="B9" s="255"/>
      <c r="C9" s="10" t="s">
        <v>0</v>
      </c>
      <c r="D9" s="11" t="s">
        <v>5</v>
      </c>
      <c r="E9" s="3" t="s">
        <v>39</v>
      </c>
      <c r="F9" s="3" t="s">
        <v>40</v>
      </c>
    </row>
    <row r="10" spans="1:6" ht="20.100000000000001" customHeight="1">
      <c r="A10" s="255"/>
      <c r="B10" s="255"/>
      <c r="C10" s="1" t="s">
        <v>41</v>
      </c>
      <c r="D10" s="6">
        <v>0.35</v>
      </c>
      <c r="E10" s="5">
        <f>F10*1.1</f>
        <v>253.00000000000003</v>
      </c>
      <c r="F10" s="6">
        <v>230</v>
      </c>
    </row>
    <row r="11" spans="1:6" ht="20.100000000000001" customHeight="1">
      <c r="A11" s="255"/>
      <c r="B11" s="255"/>
      <c r="C11" s="1" t="s">
        <v>41</v>
      </c>
      <c r="D11" s="6">
        <v>0.4</v>
      </c>
      <c r="E11" s="5">
        <f>F11*1.1</f>
        <v>266.20000000000005</v>
      </c>
      <c r="F11" s="6">
        <v>242</v>
      </c>
    </row>
    <row r="12" spans="1:6" ht="20.100000000000001" customHeight="1">
      <c r="A12" s="255"/>
      <c r="B12" s="255"/>
      <c r="C12" s="1" t="s">
        <v>41</v>
      </c>
      <c r="D12" s="6">
        <v>0.45</v>
      </c>
      <c r="E12" s="5">
        <f t="shared" ref="E12:E23" si="0">F12*1.1</f>
        <v>293.70000000000005</v>
      </c>
      <c r="F12" s="6">
        <v>267</v>
      </c>
    </row>
    <row r="13" spans="1:6" ht="20.100000000000001" customHeight="1">
      <c r="A13" s="255"/>
      <c r="B13" s="255"/>
      <c r="C13" s="1" t="s">
        <v>41</v>
      </c>
      <c r="D13" s="6">
        <v>0.55000000000000004</v>
      </c>
      <c r="E13" s="5">
        <f t="shared" si="0"/>
        <v>357.50000000000006</v>
      </c>
      <c r="F13" s="6">
        <v>325</v>
      </c>
    </row>
    <row r="14" spans="1:6" ht="20.100000000000001" customHeight="1">
      <c r="A14" s="255"/>
      <c r="B14" s="255"/>
      <c r="C14" s="1" t="s">
        <v>41</v>
      </c>
      <c r="D14" s="6">
        <v>0.6</v>
      </c>
      <c r="E14" s="5">
        <f t="shared" si="0"/>
        <v>389.40000000000003</v>
      </c>
      <c r="F14" s="6">
        <v>354</v>
      </c>
    </row>
    <row r="15" spans="1:6" ht="20.100000000000001" customHeight="1">
      <c r="A15" s="255"/>
      <c r="B15" s="255"/>
      <c r="C15" s="1" t="s">
        <v>41</v>
      </c>
      <c r="D15" s="6">
        <v>0.65</v>
      </c>
      <c r="E15" s="5">
        <f t="shared" si="0"/>
        <v>423.50000000000006</v>
      </c>
      <c r="F15" s="6">
        <v>385</v>
      </c>
    </row>
    <row r="16" spans="1:6" ht="20.100000000000001" customHeight="1">
      <c r="A16" s="255"/>
      <c r="B16" s="255"/>
      <c r="C16" s="1" t="s">
        <v>41</v>
      </c>
      <c r="D16" s="6">
        <v>0.7</v>
      </c>
      <c r="E16" s="5">
        <f t="shared" si="0"/>
        <v>448.8</v>
      </c>
      <c r="F16" s="6">
        <v>408</v>
      </c>
    </row>
    <row r="17" spans="1:6" ht="20.100000000000001" customHeight="1">
      <c r="A17" s="205" t="s">
        <v>42</v>
      </c>
      <c r="B17" s="205"/>
      <c r="C17" s="205"/>
      <c r="D17" s="205"/>
      <c r="E17" s="205"/>
      <c r="F17" s="205"/>
    </row>
    <row r="18" spans="1:6" ht="20.100000000000001" customHeight="1">
      <c r="A18" s="245"/>
      <c r="B18" s="246"/>
      <c r="C18" s="1" t="s">
        <v>41</v>
      </c>
      <c r="D18" s="6">
        <v>0.35</v>
      </c>
      <c r="E18" s="5">
        <f t="shared" si="0"/>
        <v>317.90000000000003</v>
      </c>
      <c r="F18" s="6">
        <v>289</v>
      </c>
    </row>
    <row r="19" spans="1:6" ht="20.100000000000001" customHeight="1">
      <c r="A19" s="247"/>
      <c r="B19" s="248"/>
      <c r="C19" s="1" t="s">
        <v>41</v>
      </c>
      <c r="D19" s="6">
        <v>0.4</v>
      </c>
      <c r="E19" s="5">
        <f t="shared" si="0"/>
        <v>333.3</v>
      </c>
      <c r="F19" s="6">
        <v>303</v>
      </c>
    </row>
    <row r="20" spans="1:6" ht="20.100000000000001" customHeight="1">
      <c r="A20" s="247"/>
      <c r="B20" s="248"/>
      <c r="C20" s="1" t="s">
        <v>41</v>
      </c>
      <c r="D20" s="6">
        <v>0.45</v>
      </c>
      <c r="E20" s="5">
        <f t="shared" si="0"/>
        <v>358.6</v>
      </c>
      <c r="F20" s="6">
        <v>326</v>
      </c>
    </row>
    <row r="21" spans="1:6" ht="20.100000000000001" customHeight="1">
      <c r="A21" s="247"/>
      <c r="B21" s="248"/>
      <c r="C21" s="1" t="s">
        <v>41</v>
      </c>
      <c r="D21" s="6">
        <v>0.55000000000000004</v>
      </c>
      <c r="E21" s="5">
        <f t="shared" si="0"/>
        <v>427.90000000000003</v>
      </c>
      <c r="F21" s="6">
        <v>389</v>
      </c>
    </row>
    <row r="22" spans="1:6" ht="20.100000000000001" customHeight="1">
      <c r="A22" s="247"/>
      <c r="B22" s="248"/>
      <c r="C22" s="1" t="s">
        <v>41</v>
      </c>
      <c r="D22" s="6">
        <v>0.6</v>
      </c>
      <c r="E22" s="5">
        <f t="shared" si="0"/>
        <v>457.6</v>
      </c>
      <c r="F22" s="6">
        <v>416</v>
      </c>
    </row>
    <row r="23" spans="1:6" ht="20.100000000000001" customHeight="1">
      <c r="A23" s="251"/>
      <c r="B23" s="252"/>
      <c r="C23" s="1" t="s">
        <v>41</v>
      </c>
      <c r="D23" s="6">
        <v>0.7</v>
      </c>
      <c r="E23" s="5">
        <f t="shared" si="0"/>
        <v>519.20000000000005</v>
      </c>
      <c r="F23" s="6">
        <v>472</v>
      </c>
    </row>
    <row r="24" spans="1:6" ht="20.100000000000001" customHeight="1">
      <c r="A24" s="205" t="s">
        <v>43</v>
      </c>
      <c r="B24" s="205"/>
      <c r="C24" s="205"/>
      <c r="D24" s="205"/>
      <c r="E24" s="205"/>
      <c r="F24" s="205"/>
    </row>
    <row r="25" spans="1:6" ht="20.100000000000001" customHeight="1">
      <c r="A25" s="255"/>
      <c r="B25" s="255"/>
      <c r="C25" s="13" t="s">
        <v>686</v>
      </c>
      <c r="D25" s="6">
        <v>0.35</v>
      </c>
      <c r="E25" s="5">
        <f t="shared" ref="E25:E31" si="1">F25*1.1</f>
        <v>253.00000000000003</v>
      </c>
      <c r="F25" s="6">
        <v>230</v>
      </c>
    </row>
    <row r="26" spans="1:6" ht="20.100000000000001" customHeight="1">
      <c r="A26" s="255"/>
      <c r="B26" s="255"/>
      <c r="C26" s="13" t="s">
        <v>686</v>
      </c>
      <c r="D26" s="6">
        <v>0.4</v>
      </c>
      <c r="E26" s="5">
        <f t="shared" si="1"/>
        <v>266.20000000000005</v>
      </c>
      <c r="F26" s="6">
        <v>242</v>
      </c>
    </row>
    <row r="27" spans="1:6">
      <c r="A27" s="255"/>
      <c r="B27" s="255"/>
      <c r="C27" s="13" t="s">
        <v>686</v>
      </c>
      <c r="D27" s="6">
        <v>0.45</v>
      </c>
      <c r="E27" s="5">
        <f t="shared" si="1"/>
        <v>293.70000000000005</v>
      </c>
      <c r="F27" s="6">
        <v>267</v>
      </c>
    </row>
    <row r="28" spans="1:6">
      <c r="A28" s="255"/>
      <c r="B28" s="255"/>
      <c r="C28" s="13" t="s">
        <v>686</v>
      </c>
      <c r="D28" s="6">
        <v>0.5</v>
      </c>
      <c r="E28" s="5">
        <f t="shared" si="1"/>
        <v>220.00000000000003</v>
      </c>
      <c r="F28" s="6">
        <v>200</v>
      </c>
    </row>
    <row r="29" spans="1:6" ht="20.100000000000001" customHeight="1">
      <c r="A29" s="255"/>
      <c r="B29" s="255"/>
      <c r="C29" s="13" t="s">
        <v>686</v>
      </c>
      <c r="D29" s="6">
        <v>0.55000000000000004</v>
      </c>
      <c r="E29" s="5">
        <f t="shared" si="1"/>
        <v>358.6</v>
      </c>
      <c r="F29" s="6">
        <v>326</v>
      </c>
    </row>
    <row r="30" spans="1:6" ht="20.100000000000001" customHeight="1">
      <c r="A30" s="255"/>
      <c r="B30" s="255"/>
      <c r="C30" s="13" t="s">
        <v>686</v>
      </c>
      <c r="D30" s="6">
        <v>0.65</v>
      </c>
      <c r="E30" s="5">
        <f t="shared" si="1"/>
        <v>423.50000000000006</v>
      </c>
      <c r="F30" s="6">
        <v>385</v>
      </c>
    </row>
    <row r="31" spans="1:6" ht="20.100000000000001" customHeight="1">
      <c r="A31" s="255"/>
      <c r="B31" s="255"/>
      <c r="C31" s="13" t="s">
        <v>686</v>
      </c>
      <c r="D31" s="6">
        <v>0.7</v>
      </c>
      <c r="E31" s="5">
        <f t="shared" si="1"/>
        <v>448.8</v>
      </c>
      <c r="F31" s="6">
        <v>408</v>
      </c>
    </row>
  </sheetData>
  <mergeCells count="8">
    <mergeCell ref="A24:F24"/>
    <mergeCell ref="A25:B31"/>
    <mergeCell ref="A1:F5"/>
    <mergeCell ref="A6:F7"/>
    <mergeCell ref="A8:F8"/>
    <mergeCell ref="A9:B16"/>
    <mergeCell ref="A17:F17"/>
    <mergeCell ref="A18:B23"/>
  </mergeCells>
  <phoneticPr fontId="13" type="noConversion"/>
  <pageMargins left="0.31496062992125984" right="0.31496062992125984" top="0.15748031496062992" bottom="0.19685039370078741" header="0.31496062992125984" footer="0.31496062992125984"/>
  <pageSetup paperSize="9" scale="9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26"/>
  <sheetViews>
    <sheetView view="pageBreakPreview" zoomScale="110" zoomScaleNormal="100" zoomScaleSheetLayoutView="110" workbookViewId="0">
      <selection activeCell="B14" sqref="B14"/>
    </sheetView>
  </sheetViews>
  <sheetFormatPr defaultRowHeight="15"/>
  <cols>
    <col min="1" max="1" width="64.7109375" customWidth="1"/>
    <col min="2" max="2" width="51" customWidth="1"/>
  </cols>
  <sheetData>
    <row r="1" spans="1:2" ht="122.25" customHeight="1">
      <c r="A1" s="256"/>
      <c r="B1" s="257"/>
    </row>
    <row r="2" spans="1:2">
      <c r="A2" s="258" t="s">
        <v>215</v>
      </c>
      <c r="B2" s="259"/>
    </row>
    <row r="3" spans="1:2">
      <c r="A3" s="63" t="s">
        <v>216</v>
      </c>
      <c r="B3" s="63" t="s">
        <v>217</v>
      </c>
    </row>
    <row r="4" spans="1:2">
      <c r="A4" s="63" t="s">
        <v>218</v>
      </c>
      <c r="B4" s="63" t="s">
        <v>219</v>
      </c>
    </row>
    <row r="5" spans="1:2">
      <c r="A5" s="63" t="s">
        <v>220</v>
      </c>
      <c r="B5" s="63" t="s">
        <v>221</v>
      </c>
    </row>
    <row r="6" spans="1:2">
      <c r="A6" s="63" t="s">
        <v>222</v>
      </c>
      <c r="B6" s="64" t="s">
        <v>223</v>
      </c>
    </row>
    <row r="8" spans="1:2">
      <c r="A8" s="65" t="s">
        <v>224</v>
      </c>
    </row>
    <row r="9" spans="1:2">
      <c r="A9" s="66" t="s">
        <v>225</v>
      </c>
    </row>
    <row r="10" spans="1:2">
      <c r="A10" s="67" t="s">
        <v>226</v>
      </c>
      <c r="B10" s="63" t="s">
        <v>227</v>
      </c>
    </row>
    <row r="11" spans="1:2">
      <c r="A11" s="68" t="s">
        <v>228</v>
      </c>
      <c r="B11" s="63" t="s">
        <v>229</v>
      </c>
    </row>
    <row r="12" spans="1:2">
      <c r="A12" s="67" t="s">
        <v>230</v>
      </c>
      <c r="B12" s="63" t="s">
        <v>231</v>
      </c>
    </row>
    <row r="13" spans="1:2">
      <c r="A13" s="67" t="s">
        <v>232</v>
      </c>
      <c r="B13" s="63" t="s">
        <v>231</v>
      </c>
    </row>
    <row r="14" spans="1:2">
      <c r="A14" s="67" t="s">
        <v>233</v>
      </c>
      <c r="B14" s="63" t="s">
        <v>234</v>
      </c>
    </row>
    <row r="16" spans="1:2">
      <c r="A16" s="65" t="s">
        <v>235</v>
      </c>
    </row>
    <row r="17" spans="1:2">
      <c r="A17" s="69" t="s">
        <v>236</v>
      </c>
    </row>
    <row r="18" spans="1:2">
      <c r="A18" s="70" t="s">
        <v>237</v>
      </c>
      <c r="B18" s="63" t="s">
        <v>238</v>
      </c>
    </row>
    <row r="19" spans="1:2">
      <c r="A19" s="71" t="s">
        <v>239</v>
      </c>
      <c r="B19" s="63" t="s">
        <v>240</v>
      </c>
    </row>
    <row r="20" spans="1:2">
      <c r="A20" s="71" t="s">
        <v>241</v>
      </c>
      <c r="B20" s="63" t="s">
        <v>242</v>
      </c>
    </row>
    <row r="21" spans="1:2">
      <c r="A21" s="72" t="s">
        <v>243</v>
      </c>
      <c r="B21" s="63"/>
    </row>
    <row r="22" spans="1:2">
      <c r="A22" s="73" t="s">
        <v>244</v>
      </c>
      <c r="B22" s="63" t="s">
        <v>245</v>
      </c>
    </row>
    <row r="23" spans="1:2">
      <c r="A23" s="73" t="s">
        <v>246</v>
      </c>
      <c r="B23" s="63" t="s">
        <v>247</v>
      </c>
    </row>
    <row r="24" spans="1:2">
      <c r="A24" s="73" t="s">
        <v>248</v>
      </c>
      <c r="B24" s="63" t="s">
        <v>249</v>
      </c>
    </row>
    <row r="25" spans="1:2">
      <c r="A25" s="73" t="s">
        <v>250</v>
      </c>
      <c r="B25" s="63" t="s">
        <v>251</v>
      </c>
    </row>
    <row r="26" spans="1:2">
      <c r="A26" s="73" t="s">
        <v>252</v>
      </c>
      <c r="B26" s="63">
        <v>500</v>
      </c>
    </row>
  </sheetData>
  <mergeCells count="2">
    <mergeCell ref="A1:B1"/>
    <mergeCell ref="A2:B2"/>
  </mergeCells>
  <phoneticPr fontId="1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E43"/>
  <sheetViews>
    <sheetView view="pageBreakPreview" zoomScaleNormal="100" zoomScaleSheetLayoutView="100" workbookViewId="0">
      <selection activeCell="B7" sqref="B7"/>
    </sheetView>
  </sheetViews>
  <sheetFormatPr defaultRowHeight="15"/>
  <cols>
    <col min="1" max="1" width="41.28515625" style="16" customWidth="1"/>
    <col min="2" max="2" width="14.7109375" style="16" customWidth="1"/>
    <col min="3" max="3" width="9.140625" style="16"/>
    <col min="4" max="4" width="18.7109375" style="16" customWidth="1"/>
    <col min="5" max="5" width="15.42578125" style="16" customWidth="1"/>
  </cols>
  <sheetData>
    <row r="1" spans="1:5" s="267" customFormat="1" ht="19.5" customHeight="1"/>
    <row r="2" spans="1:5" s="267" customFormat="1" ht="19.5" customHeight="1"/>
    <row r="3" spans="1:5" s="267" customFormat="1" ht="19.5" customHeight="1"/>
    <row r="4" spans="1:5" s="267" customFormat="1" ht="19.5" customHeight="1"/>
    <row r="5" spans="1:5" s="267" customFormat="1" ht="19.5" customHeight="1"/>
    <row r="6" spans="1:5">
      <c r="A6" s="274" t="s">
        <v>44</v>
      </c>
      <c r="B6" s="274"/>
      <c r="C6" s="274"/>
      <c r="D6" s="274"/>
      <c r="E6" s="274"/>
    </row>
    <row r="7" spans="1:5" ht="16.5" thickBot="1">
      <c r="A7" s="15"/>
      <c r="B7" s="15" t="s">
        <v>305</v>
      </c>
    </row>
    <row r="8" spans="1:5" ht="25.5" customHeight="1">
      <c r="A8" s="260" t="s">
        <v>45</v>
      </c>
      <c r="B8" s="17" t="s">
        <v>46</v>
      </c>
      <c r="C8" s="270" t="s">
        <v>48</v>
      </c>
      <c r="D8" s="271"/>
      <c r="E8" s="268" t="s">
        <v>49</v>
      </c>
    </row>
    <row r="9" spans="1:5" ht="12.75" customHeight="1" thickBot="1">
      <c r="A9" s="261"/>
      <c r="B9" s="18" t="s">
        <v>47</v>
      </c>
      <c r="C9" s="272"/>
      <c r="D9" s="273"/>
      <c r="E9" s="269"/>
    </row>
    <row r="10" spans="1:5" ht="26.25" thickBot="1">
      <c r="A10" s="19" t="s">
        <v>50</v>
      </c>
      <c r="B10" s="14" t="s">
        <v>79</v>
      </c>
      <c r="C10" s="262" t="s">
        <v>51</v>
      </c>
      <c r="D10" s="263"/>
      <c r="E10" s="14" t="s">
        <v>52</v>
      </c>
    </row>
    <row r="11" spans="1:5" ht="51.75" thickBot="1">
      <c r="A11" s="19" t="s">
        <v>53</v>
      </c>
      <c r="B11" s="14" t="s">
        <v>80</v>
      </c>
      <c r="C11" s="262" t="s">
        <v>51</v>
      </c>
      <c r="D11" s="263"/>
      <c r="E11" s="14" t="s">
        <v>52</v>
      </c>
    </row>
    <row r="12" spans="1:5" ht="57" customHeight="1" thickBot="1">
      <c r="A12" s="19" t="s">
        <v>54</v>
      </c>
      <c r="B12" s="14" t="s">
        <v>81</v>
      </c>
      <c r="C12" s="262" t="s">
        <v>51</v>
      </c>
      <c r="D12" s="263"/>
      <c r="E12" s="14" t="s">
        <v>55</v>
      </c>
    </row>
    <row r="13" spans="1:5" ht="33.75" customHeight="1" thickBot="1">
      <c r="A13" s="19" t="s">
        <v>56</v>
      </c>
      <c r="B13" s="14" t="s">
        <v>82</v>
      </c>
      <c r="C13" s="262" t="s">
        <v>51</v>
      </c>
      <c r="D13" s="263"/>
      <c r="E13" s="14" t="s">
        <v>55</v>
      </c>
    </row>
    <row r="14" spans="1:5" ht="26.25" thickBot="1">
      <c r="A14" s="19" t="s">
        <v>57</v>
      </c>
      <c r="B14" s="14" t="s">
        <v>83</v>
      </c>
      <c r="C14" s="262" t="s">
        <v>51</v>
      </c>
      <c r="D14" s="263"/>
      <c r="E14" s="14"/>
    </row>
    <row r="15" spans="1:5" ht="26.25" thickBot="1">
      <c r="A15" s="19" t="s">
        <v>58</v>
      </c>
      <c r="B15" s="14" t="s">
        <v>59</v>
      </c>
      <c r="C15" s="262" t="s">
        <v>59</v>
      </c>
      <c r="D15" s="263"/>
      <c r="E15" s="14"/>
    </row>
    <row r="16" spans="1:5" ht="26.25" thickBot="1">
      <c r="A16" s="19" t="s">
        <v>60</v>
      </c>
      <c r="B16" s="14" t="s">
        <v>84</v>
      </c>
      <c r="C16" s="262" t="s">
        <v>61</v>
      </c>
      <c r="D16" s="263"/>
      <c r="E16" s="14"/>
    </row>
    <row r="17" spans="1:5" ht="13.5" customHeight="1" thickBot="1">
      <c r="A17" s="265"/>
      <c r="B17" s="265"/>
      <c r="C17" s="265"/>
      <c r="D17" s="265"/>
      <c r="E17" s="265"/>
    </row>
    <row r="18" spans="1:5" ht="15.75" customHeight="1" thickBot="1">
      <c r="A18" s="264" t="s">
        <v>62</v>
      </c>
      <c r="B18" s="265"/>
      <c r="C18" s="266"/>
      <c r="D18" s="264" t="s">
        <v>85</v>
      </c>
      <c r="E18" s="266"/>
    </row>
    <row r="19" spans="1:5" ht="15.75" customHeight="1" thickBot="1">
      <c r="A19" s="264" t="s">
        <v>63</v>
      </c>
      <c r="B19" s="265"/>
      <c r="C19" s="266"/>
      <c r="D19" s="264" t="s">
        <v>86</v>
      </c>
      <c r="E19" s="266"/>
    </row>
    <row r="20" spans="1:5" ht="25.5" customHeight="1" thickBot="1">
      <c r="A20" s="264" t="s">
        <v>87</v>
      </c>
      <c r="B20" s="265"/>
      <c r="C20" s="266"/>
      <c r="D20" s="264" t="s">
        <v>64</v>
      </c>
      <c r="E20" s="266"/>
    </row>
    <row r="21" spans="1:5" ht="21" customHeight="1" thickBot="1">
      <c r="A21" s="264" t="s">
        <v>65</v>
      </c>
      <c r="B21" s="265"/>
      <c r="C21" s="266"/>
      <c r="D21" s="264" t="s">
        <v>66</v>
      </c>
      <c r="E21" s="266"/>
    </row>
    <row r="22" spans="1:5">
      <c r="A22" s="20"/>
      <c r="B22" s="20"/>
      <c r="C22" s="20"/>
      <c r="D22" s="20"/>
      <c r="E22" s="20"/>
    </row>
    <row r="23" spans="1:5">
      <c r="A23" s="21" t="s">
        <v>88</v>
      </c>
    </row>
    <row r="24" spans="1:5">
      <c r="A24" s="22" t="s">
        <v>67</v>
      </c>
    </row>
    <row r="25" spans="1:5">
      <c r="A25" s="22" t="s">
        <v>68</v>
      </c>
    </row>
    <row r="26" spans="1:5">
      <c r="A26" s="22" t="s">
        <v>69</v>
      </c>
    </row>
    <row r="27" spans="1:5">
      <c r="A27" s="22" t="s">
        <v>70</v>
      </c>
    </row>
    <row r="28" spans="1:5">
      <c r="A28" s="22" t="s">
        <v>71</v>
      </c>
    </row>
    <row r="29" spans="1:5">
      <c r="A29" s="22" t="s">
        <v>72</v>
      </c>
    </row>
    <row r="30" spans="1:5">
      <c r="A30" s="22" t="s">
        <v>73</v>
      </c>
    </row>
    <row r="31" spans="1:5">
      <c r="A31" s="22"/>
    </row>
    <row r="32" spans="1:5">
      <c r="A32" s="21" t="s">
        <v>89</v>
      </c>
    </row>
    <row r="33" spans="1:5">
      <c r="A33" s="22" t="s">
        <v>90</v>
      </c>
    </row>
    <row r="34" spans="1:5">
      <c r="A34" s="22" t="s">
        <v>91</v>
      </c>
    </row>
    <row r="35" spans="1:5">
      <c r="A35" s="22" t="s">
        <v>92</v>
      </c>
    </row>
    <row r="36" spans="1:5">
      <c r="A36" s="22" t="s">
        <v>93</v>
      </c>
    </row>
    <row r="37" spans="1:5" ht="10.5" customHeight="1">
      <c r="A37" s="22"/>
    </row>
    <row r="38" spans="1:5">
      <c r="A38" s="22" t="s">
        <v>94</v>
      </c>
    </row>
    <row r="39" spans="1:5">
      <c r="A39" s="22" t="s">
        <v>74</v>
      </c>
    </row>
    <row r="40" spans="1:5">
      <c r="A40" s="22" t="s">
        <v>75</v>
      </c>
    </row>
    <row r="41" spans="1:5" ht="27.75" customHeight="1">
      <c r="A41" s="275" t="s">
        <v>76</v>
      </c>
      <c r="B41" s="275"/>
      <c r="C41" s="275"/>
      <c r="D41" s="275"/>
      <c r="E41" s="275"/>
    </row>
    <row r="42" spans="1:5">
      <c r="A42" s="22" t="s">
        <v>77</v>
      </c>
    </row>
    <row r="43" spans="1:5">
      <c r="A43" s="22" t="s">
        <v>78</v>
      </c>
    </row>
  </sheetData>
  <mergeCells count="22">
    <mergeCell ref="C13:D13"/>
    <mergeCell ref="A41:E41"/>
    <mergeCell ref="A19:C19"/>
    <mergeCell ref="D19:E19"/>
    <mergeCell ref="A20:C20"/>
    <mergeCell ref="D20:E20"/>
    <mergeCell ref="A8:A9"/>
    <mergeCell ref="C15:D15"/>
    <mergeCell ref="A21:C21"/>
    <mergeCell ref="D21:E21"/>
    <mergeCell ref="A1:XFD5"/>
    <mergeCell ref="C16:D16"/>
    <mergeCell ref="C10:D10"/>
    <mergeCell ref="D18:E18"/>
    <mergeCell ref="E8:E9"/>
    <mergeCell ref="C8:D9"/>
    <mergeCell ref="A17:E17"/>
    <mergeCell ref="C12:D12"/>
    <mergeCell ref="A18:C18"/>
    <mergeCell ref="A6:E6"/>
    <mergeCell ref="C11:D11"/>
    <mergeCell ref="C14:D14"/>
  </mergeCells>
  <phoneticPr fontId="13" type="noConversion"/>
  <pageMargins left="0" right="0" top="0" bottom="0" header="0" footer="0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Крепеж</vt:lpstr>
      <vt:lpstr>Бытовой крепеж</vt:lpstr>
      <vt:lpstr>Саморезы</vt:lpstr>
      <vt:lpstr>Профиль для гипсокартона</vt:lpstr>
      <vt:lpstr>Профнастил </vt:lpstr>
      <vt:lpstr>Услуги резки</vt:lpstr>
      <vt:lpstr>Услуги покраски </vt:lpstr>
      <vt:lpstr>Крепеж!Область_печати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2017-03-17T13:19:27Z</dcterms:modified>
</cp:coreProperties>
</file>