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4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H72" i="4"/>
  <c r="G72"/>
  <c r="F72"/>
  <c r="E72"/>
  <c r="D72"/>
  <c r="H71"/>
  <c r="G71"/>
  <c r="F71"/>
  <c r="E71"/>
  <c r="D71"/>
  <c r="H70"/>
  <c r="G70"/>
  <c r="F70"/>
  <c r="E70"/>
  <c r="D70"/>
  <c r="H69"/>
  <c r="G69"/>
  <c r="F69"/>
  <c r="E69"/>
  <c r="D69"/>
  <c r="H68"/>
  <c r="G68"/>
  <c r="F68"/>
  <c r="E68"/>
  <c r="D68"/>
  <c r="H67"/>
  <c r="G67"/>
  <c r="F67"/>
  <c r="E67"/>
  <c r="D67"/>
  <c r="H66"/>
  <c r="G66"/>
  <c r="F66"/>
  <c r="E66"/>
  <c r="D66"/>
  <c r="H65"/>
  <c r="G65"/>
  <c r="F65"/>
  <c r="E65"/>
  <c r="D65"/>
  <c r="H64"/>
  <c r="G64"/>
  <c r="F64"/>
  <c r="E64"/>
  <c r="D64"/>
  <c r="H63"/>
  <c r="G63"/>
  <c r="F63"/>
  <c r="E63"/>
  <c r="D63"/>
  <c r="H62"/>
  <c r="G62"/>
  <c r="F62"/>
  <c r="E62"/>
  <c r="D62"/>
  <c r="H61"/>
  <c r="G61"/>
  <c r="F61"/>
  <c r="E61"/>
  <c r="D61"/>
  <c r="H60"/>
  <c r="G60"/>
  <c r="F60"/>
  <c r="E60"/>
  <c r="D60"/>
  <c r="H59"/>
  <c r="G59"/>
  <c r="F59"/>
  <c r="E59"/>
  <c r="D59"/>
  <c r="H58"/>
  <c r="G58"/>
  <c r="F58"/>
  <c r="E58"/>
  <c r="D58"/>
  <c r="H57"/>
  <c r="G57"/>
  <c r="F57"/>
  <c r="E57"/>
  <c r="D57"/>
  <c r="H56"/>
  <c r="G56"/>
  <c r="F56"/>
  <c r="E56"/>
  <c r="D56"/>
  <c r="H55"/>
  <c r="G55"/>
  <c r="F55"/>
  <c r="E55"/>
  <c r="D55"/>
  <c r="H54"/>
  <c r="G54"/>
  <c r="F54"/>
  <c r="E54"/>
  <c r="D54"/>
  <c r="H53"/>
  <c r="G53"/>
  <c r="F53"/>
  <c r="E53"/>
  <c r="D53"/>
  <c r="H52"/>
  <c r="G52"/>
  <c r="F52"/>
  <c r="E52"/>
  <c r="D52"/>
  <c r="H51"/>
  <c r="G51"/>
  <c r="F51"/>
  <c r="E51"/>
  <c r="D51"/>
  <c r="H50"/>
  <c r="G50"/>
  <c r="F50"/>
  <c r="E50"/>
  <c r="D50"/>
  <c r="H49"/>
  <c r="G49"/>
  <c r="F49"/>
  <c r="E49"/>
  <c r="D49"/>
  <c r="H48"/>
  <c r="G48"/>
  <c r="F48"/>
  <c r="E48"/>
  <c r="D48"/>
  <c r="H47"/>
  <c r="G47"/>
  <c r="F47"/>
  <c r="E47"/>
  <c r="D47"/>
  <c r="H46"/>
  <c r="G46"/>
  <c r="F46"/>
  <c r="E46"/>
  <c r="D46"/>
  <c r="H45"/>
  <c r="G45"/>
  <c r="F45"/>
  <c r="E45"/>
  <c r="D45"/>
  <c r="H44"/>
  <c r="G44"/>
  <c r="F44"/>
  <c r="E44"/>
  <c r="D44"/>
  <c r="H43"/>
  <c r="G43"/>
  <c r="F43"/>
  <c r="E43"/>
  <c r="D43"/>
  <c r="H42"/>
  <c r="G42"/>
  <c r="F42"/>
  <c r="E42"/>
  <c r="D42"/>
  <c r="H41"/>
  <c r="G41"/>
  <c r="F41"/>
  <c r="E41"/>
  <c r="D41"/>
  <c r="H40"/>
  <c r="G40"/>
  <c r="F40"/>
  <c r="E40"/>
  <c r="D40"/>
  <c r="H39"/>
  <c r="G39"/>
  <c r="F39"/>
  <c r="E39"/>
  <c r="D39"/>
  <c r="H38"/>
  <c r="G38"/>
  <c r="F38"/>
  <c r="E38"/>
  <c r="D38"/>
  <c r="H37"/>
  <c r="G37"/>
  <c r="F37"/>
  <c r="E37"/>
  <c r="D37"/>
  <c r="H36"/>
  <c r="G36"/>
  <c r="F36"/>
  <c r="E36"/>
  <c r="D36"/>
  <c r="H35"/>
  <c r="G35"/>
  <c r="F35"/>
  <c r="E35"/>
  <c r="D35"/>
  <c r="H34"/>
  <c r="G34"/>
  <c r="F34"/>
  <c r="E34"/>
  <c r="D34"/>
  <c r="H33"/>
  <c r="G33"/>
  <c r="F33"/>
  <c r="E33"/>
  <c r="D33"/>
  <c r="H32"/>
  <c r="G32"/>
  <c r="F32"/>
  <c r="E32"/>
  <c r="D32"/>
  <c r="H31"/>
  <c r="G31"/>
  <c r="F31"/>
  <c r="E31"/>
  <c r="D31"/>
  <c r="H30"/>
  <c r="G30"/>
  <c r="F30"/>
  <c r="E30"/>
  <c r="D30"/>
  <c r="H29"/>
  <c r="G29"/>
  <c r="F29"/>
  <c r="E29"/>
  <c r="D29"/>
  <c r="H28"/>
  <c r="G28"/>
  <c r="F28"/>
  <c r="E28"/>
  <c r="D28"/>
  <c r="H27"/>
  <c r="G27"/>
  <c r="F27"/>
  <c r="E27"/>
  <c r="D27"/>
  <c r="H26"/>
  <c r="G26"/>
  <c r="F26"/>
  <c r="E26"/>
  <c r="D26"/>
  <c r="H25"/>
  <c r="G25"/>
  <c r="F25"/>
  <c r="E25"/>
  <c r="D25"/>
  <c r="H24"/>
  <c r="G24"/>
  <c r="F24"/>
  <c r="E24"/>
  <c r="D24"/>
  <c r="H23"/>
  <c r="G23"/>
  <c r="F23"/>
  <c r="E23"/>
  <c r="D23"/>
  <c r="H22"/>
  <c r="G22"/>
  <c r="F22"/>
  <c r="E22"/>
  <c r="D22"/>
  <c r="H21"/>
  <c r="G21"/>
  <c r="F21"/>
  <c r="E21"/>
  <c r="D21"/>
  <c r="H20"/>
  <c r="G20"/>
  <c r="F20"/>
  <c r="E20"/>
  <c r="D20"/>
  <c r="H19"/>
  <c r="G19"/>
  <c r="F19"/>
  <c r="E19"/>
  <c r="D19"/>
  <c r="H18"/>
  <c r="G18"/>
  <c r="F18"/>
  <c r="E18"/>
  <c r="D18"/>
  <c r="H17"/>
  <c r="G17"/>
  <c r="F17"/>
  <c r="E17"/>
  <c r="D17"/>
  <c r="H16"/>
  <c r="G16"/>
  <c r="F16"/>
  <c r="E16"/>
  <c r="D16"/>
  <c r="H11"/>
  <c r="C72" l="1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</calcChain>
</file>

<file path=xl/sharedStrings.xml><?xml version="1.0" encoding="utf-8"?>
<sst xmlns="http://schemas.openxmlformats.org/spreadsheetml/2006/main" count="98" uniqueCount="53">
  <si>
    <t>• Погрузка в контейнер, вагон</t>
  </si>
  <si>
    <t>• Качество продукции подтверждено сертификатами</t>
  </si>
  <si>
    <t>50х50х4</t>
  </si>
  <si>
    <t>50х50х5</t>
  </si>
  <si>
    <t>100х100х4</t>
  </si>
  <si>
    <t>100х100х5</t>
  </si>
  <si>
    <t>380х1500</t>
  </si>
  <si>
    <t>380х2000</t>
  </si>
  <si>
    <t>510х1500</t>
  </si>
  <si>
    <t>510х2000</t>
  </si>
  <si>
    <t>1000х3000</t>
  </si>
  <si>
    <t>1000х2000</t>
  </si>
  <si>
    <t>2000х3000</t>
  </si>
  <si>
    <t>150х150х4</t>
  </si>
  <si>
    <t>150х150х5</t>
  </si>
  <si>
    <t>200х200х4</t>
  </si>
  <si>
    <t>200х200х5</t>
  </si>
  <si>
    <t>120х1500</t>
  </si>
  <si>
    <t>250х1500</t>
  </si>
  <si>
    <t>250х2000</t>
  </si>
  <si>
    <t>640х1500</t>
  </si>
  <si>
    <t>640х2000</t>
  </si>
  <si>
    <t>2000х2800</t>
  </si>
  <si>
    <t>www.amk154.ru</t>
  </si>
  <si>
    <t>Формат ТУ</t>
  </si>
  <si>
    <t>50х50х3</t>
  </si>
  <si>
    <t>100х100х3</t>
  </si>
  <si>
    <t>Цена от 5 тн.</t>
  </si>
  <si>
    <t>Цена до 5 тн.</t>
  </si>
  <si>
    <t>• Изготовление сетки формата ГОСТ (цены предоставляются по запросу)</t>
  </si>
  <si>
    <t>• Оформление документов и получение товара в одном месте (г. Новосибирск, ул. Толмачевская, 33)</t>
  </si>
  <si>
    <t>• Предоставляются скидки в зависимости от объема</t>
  </si>
  <si>
    <t>120х2000</t>
  </si>
  <si>
    <t>2000х6000</t>
  </si>
  <si>
    <t>руб./шт.</t>
  </si>
  <si>
    <t>руб./м2</t>
  </si>
  <si>
    <t>Типовой размер карты, мм.</t>
  </si>
  <si>
    <t>Размер ячейки, мм.
Ø проволоки, мм.</t>
  </si>
  <si>
    <t>площадь карты, м²</t>
  </si>
  <si>
    <t>вес карты, 
кг.</t>
  </si>
  <si>
    <t>ВАШ ПЕРСОНАЛЬНЫЙ МЕНЕДЖЕР:</t>
  </si>
  <si>
    <t>Мобильный номер:</t>
  </si>
  <si>
    <t>СЕТКА КЛАДОЧНАЯ И ДОРОЖНАЯ ТУ 1276-002-16566548-2014</t>
  </si>
  <si>
    <t>Прайс-лист</t>
  </si>
  <si>
    <t xml:space="preserve">справочно (теория) </t>
  </si>
  <si>
    <t>ООО ПК «Метаком»</t>
  </si>
  <si>
    <t>ИНН  5403341771/КПП 540401001</t>
  </si>
  <si>
    <t>ОГРН 1125476166056</t>
  </si>
  <si>
    <t>Р/с  40702810344050028917</t>
  </si>
  <si>
    <t>Новосибирское отделение №8047 ПАО «Сбербанк» БИК 045004641</t>
  </si>
  <si>
    <t>К/с  30101810500000000641</t>
  </si>
  <si>
    <t>адрес:  630052 г. Новосибирск, ул. Толмачевская, д. 33</t>
  </si>
  <si>
    <t xml:space="preserve">Тел\факс (383) 233-13-14, 233-14-13 </t>
  </si>
</sst>
</file>

<file path=xl/styles.xml><?xml version="1.0" encoding="utf-8"?>
<styleSheet xmlns="http://schemas.openxmlformats.org/spreadsheetml/2006/main">
  <numFmts count="1">
    <numFmt numFmtId="164" formatCode="0.000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0"/>
      <name val="Calibri"/>
      <family val="2"/>
      <charset val="204"/>
      <scheme val="minor"/>
    </font>
    <font>
      <b/>
      <i/>
      <u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i/>
      <sz val="10"/>
      <color rgb="FFFF0000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/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vertical="center"/>
    </xf>
    <xf numFmtId="14" fontId="6" fillId="0" borderId="22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16" xfId="0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1" applyFont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22" xfId="1" applyFont="1" applyBorder="1" applyAlignment="1">
      <alignment horizontal="left" vertical="center"/>
    </xf>
    <xf numFmtId="0" fontId="5" fillId="0" borderId="22" xfId="0" applyFont="1" applyBorder="1"/>
    <xf numFmtId="164" fontId="2" fillId="0" borderId="22" xfId="1" applyNumberFormat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164" fontId="2" fillId="0" borderId="0" xfId="1" applyNumberFormat="1" applyFont="1" applyAlignment="1">
      <alignment horizontal="left" vertical="center" wrapText="1"/>
    </xf>
    <xf numFmtId="0" fontId="2" fillId="0" borderId="0" xfId="0" applyFont="1" applyAlignment="1"/>
    <xf numFmtId="164" fontId="2" fillId="0" borderId="0" xfId="1" applyNumberFormat="1" applyFont="1" applyBorder="1" applyAlignment="1">
      <alignment horizontal="left" vertical="center" wrapText="1"/>
    </xf>
    <xf numFmtId="0" fontId="2" fillId="0" borderId="0" xfId="0" applyFont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30" xfId="0" applyFont="1" applyFill="1" applyBorder="1" applyAlignment="1">
      <alignment horizontal="center" vertical="center"/>
    </xf>
    <xf numFmtId="164" fontId="8" fillId="0" borderId="24" xfId="0" applyNumberFormat="1" applyFont="1" applyFill="1" applyBorder="1" applyAlignment="1">
      <alignment horizontal="center" vertical="center" wrapText="1"/>
    </xf>
    <xf numFmtId="164" fontId="8" fillId="0" borderId="31" xfId="0" applyNumberFormat="1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/>
    </xf>
    <xf numFmtId="164" fontId="8" fillId="0" borderId="29" xfId="0" applyNumberFormat="1" applyFont="1" applyFill="1" applyBorder="1" applyAlignment="1">
      <alignment horizontal="center" vertical="center" wrapText="1"/>
    </xf>
    <xf numFmtId="164" fontId="8" fillId="0" borderId="33" xfId="0" applyNumberFormat="1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/>
    </xf>
    <xf numFmtId="164" fontId="8" fillId="0" borderId="25" xfId="0" applyNumberFormat="1" applyFont="1" applyFill="1" applyBorder="1" applyAlignment="1">
      <alignment horizontal="center" vertical="center" wrapText="1"/>
    </xf>
    <xf numFmtId="164" fontId="8" fillId="0" borderId="35" xfId="0" applyNumberFormat="1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/>
    </xf>
    <xf numFmtId="164" fontId="8" fillId="0" borderId="37" xfId="0" applyNumberFormat="1" applyFont="1" applyFill="1" applyBorder="1" applyAlignment="1">
      <alignment horizontal="center" vertical="center" wrapText="1"/>
    </xf>
    <xf numFmtId="2" fontId="8" fillId="0" borderId="30" xfId="0" applyNumberFormat="1" applyFont="1" applyFill="1" applyBorder="1" applyAlignment="1">
      <alignment horizontal="center" vertical="center" wrapText="1"/>
    </xf>
    <xf numFmtId="2" fontId="8" fillId="0" borderId="34" xfId="0" applyNumberFormat="1" applyFont="1" applyFill="1" applyBorder="1" applyAlignment="1">
      <alignment horizontal="center" vertical="center" wrapText="1"/>
    </xf>
    <xf numFmtId="2" fontId="8" fillId="0" borderId="36" xfId="0" applyNumberFormat="1" applyFont="1" applyFill="1" applyBorder="1" applyAlignment="1">
      <alignment horizontal="center" vertical="center" wrapText="1"/>
    </xf>
    <xf numFmtId="2" fontId="8" fillId="0" borderId="32" xfId="0" applyNumberFormat="1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/>
    </xf>
    <xf numFmtId="2" fontId="8" fillId="0" borderId="1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/>
    </xf>
    <xf numFmtId="164" fontId="8" fillId="0" borderId="12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164" fontId="8" fillId="0" borderId="28" xfId="0" applyNumberFormat="1" applyFont="1" applyFill="1" applyBorder="1" applyAlignment="1">
      <alignment horizontal="center" vertical="center" wrapText="1"/>
    </xf>
    <xf numFmtId="164" fontId="8" fillId="0" borderId="27" xfId="0" applyNumberFormat="1" applyFont="1" applyFill="1" applyBorder="1" applyAlignment="1">
      <alignment horizontal="center" vertical="center" wrapText="1"/>
    </xf>
    <xf numFmtId="164" fontId="8" fillId="0" borderId="41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/>
    </xf>
    <xf numFmtId="164" fontId="8" fillId="0" borderId="16" xfId="0" applyNumberFormat="1" applyFont="1" applyFill="1" applyBorder="1" applyAlignment="1">
      <alignment horizontal="center" vertical="center" wrapText="1"/>
    </xf>
    <xf numFmtId="164" fontId="8" fillId="0" borderId="17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164" fontId="8" fillId="0" borderId="2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horizontal="center" vertical="center"/>
    </xf>
    <xf numFmtId="4" fontId="8" fillId="0" borderId="12" xfId="0" applyNumberFormat="1" applyFont="1" applyFill="1" applyBorder="1" applyAlignment="1">
      <alignment horizontal="center" vertical="center"/>
    </xf>
    <xf numFmtId="4" fontId="8" fillId="0" borderId="29" xfId="0" applyNumberFormat="1" applyFont="1" applyFill="1" applyBorder="1" applyAlignment="1">
      <alignment horizontal="center" vertical="center"/>
    </xf>
    <xf numFmtId="4" fontId="8" fillId="0" borderId="25" xfId="0" applyNumberFormat="1" applyFont="1" applyFill="1" applyBorder="1" applyAlignment="1">
      <alignment horizontal="center" vertical="center"/>
    </xf>
    <xf numFmtId="4" fontId="8" fillId="0" borderId="44" xfId="0" applyNumberFormat="1" applyFont="1" applyFill="1" applyBorder="1" applyAlignment="1">
      <alignment horizontal="center" vertical="center"/>
    </xf>
    <xf numFmtId="4" fontId="8" fillId="0" borderId="24" xfId="0" applyNumberFormat="1" applyFont="1" applyFill="1" applyBorder="1" applyAlignment="1">
      <alignment horizontal="center" vertical="center"/>
    </xf>
    <xf numFmtId="4" fontId="8" fillId="0" borderId="26" xfId="0" applyNumberFormat="1" applyFont="1" applyFill="1" applyBorder="1" applyAlignment="1">
      <alignment horizontal="center" vertical="center"/>
    </xf>
    <xf numFmtId="4" fontId="8" fillId="0" borderId="20" xfId="0" applyNumberFormat="1" applyFont="1" applyFill="1" applyBorder="1" applyAlignment="1">
      <alignment horizontal="center" vertical="center"/>
    </xf>
    <xf numFmtId="4" fontId="8" fillId="0" borderId="19" xfId="0" applyNumberFormat="1" applyFont="1" applyFill="1" applyBorder="1" applyAlignment="1">
      <alignment horizontal="center" vertical="center"/>
    </xf>
    <xf numFmtId="2" fontId="8" fillId="0" borderId="31" xfId="0" applyNumberFormat="1" applyFont="1" applyFill="1" applyBorder="1" applyAlignment="1">
      <alignment horizontal="center" vertical="center"/>
    </xf>
    <xf numFmtId="2" fontId="8" fillId="0" borderId="35" xfId="0" applyNumberFormat="1" applyFont="1" applyFill="1" applyBorder="1" applyAlignment="1">
      <alignment horizontal="center" vertical="center"/>
    </xf>
    <xf numFmtId="2" fontId="8" fillId="0" borderId="37" xfId="0" applyNumberFormat="1" applyFont="1" applyFill="1" applyBorder="1" applyAlignment="1">
      <alignment horizontal="center" vertical="center"/>
    </xf>
    <xf numFmtId="2" fontId="8" fillId="0" borderId="33" xfId="0" applyNumberFormat="1" applyFont="1" applyFill="1" applyBorder="1" applyAlignment="1">
      <alignment horizontal="center" vertical="center"/>
    </xf>
    <xf numFmtId="2" fontId="8" fillId="0" borderId="39" xfId="0" applyNumberFormat="1" applyFont="1" applyFill="1" applyBorder="1" applyAlignment="1">
      <alignment horizontal="center" vertical="center"/>
    </xf>
    <xf numFmtId="2" fontId="8" fillId="0" borderId="40" xfId="0" applyNumberFormat="1" applyFont="1" applyFill="1" applyBorder="1" applyAlignment="1">
      <alignment horizontal="center" vertical="center"/>
    </xf>
    <xf numFmtId="2" fontId="8" fillId="0" borderId="45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2" fontId="8" fillId="0" borderId="4" xfId="0" applyNumberFormat="1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vertical="center"/>
    </xf>
    <xf numFmtId="2" fontId="8" fillId="0" borderId="28" xfId="0" applyNumberFormat="1" applyFont="1" applyFill="1" applyBorder="1" applyAlignment="1">
      <alignment horizontal="center" vertical="center"/>
    </xf>
    <xf numFmtId="2" fontId="8" fillId="0" borderId="41" xfId="0" applyNumberFormat="1" applyFont="1" applyFill="1" applyBorder="1" applyAlignment="1">
      <alignment horizontal="center" vertical="center"/>
    </xf>
    <xf numFmtId="2" fontId="8" fillId="0" borderId="21" xfId="0" applyNumberFormat="1" applyFont="1" applyFill="1" applyBorder="1" applyAlignment="1">
      <alignment horizontal="center" vertical="center"/>
    </xf>
    <xf numFmtId="4" fontId="8" fillId="0" borderId="16" xfId="0" applyNumberFormat="1" applyFont="1" applyFill="1" applyBorder="1" applyAlignment="1">
      <alignment horizontal="center" vertical="center"/>
    </xf>
    <xf numFmtId="2" fontId="8" fillId="0" borderId="17" xfId="0" applyNumberFormat="1" applyFont="1" applyFill="1" applyBorder="1" applyAlignment="1">
      <alignment horizontal="center" vertical="center"/>
    </xf>
    <xf numFmtId="164" fontId="8" fillId="0" borderId="46" xfId="0" applyNumberFormat="1" applyFont="1" applyFill="1" applyBorder="1" applyAlignment="1">
      <alignment horizontal="center" vertical="center" wrapText="1"/>
    </xf>
    <xf numFmtId="4" fontId="8" fillId="0" borderId="47" xfId="0" applyNumberFormat="1" applyFont="1" applyFill="1" applyBorder="1" applyAlignment="1">
      <alignment horizontal="center" vertical="center"/>
    </xf>
    <xf numFmtId="2" fontId="8" fillId="0" borderId="46" xfId="0" applyNumberFormat="1" applyFont="1" applyFill="1" applyBorder="1" applyAlignment="1">
      <alignment horizontal="center" vertical="center"/>
    </xf>
    <xf numFmtId="2" fontId="8" fillId="0" borderId="48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6" fillId="0" borderId="15" xfId="1" applyNumberFormat="1" applyFont="1" applyBorder="1" applyAlignment="1">
      <alignment horizontal="center" vertical="center" wrapText="1"/>
    </xf>
    <xf numFmtId="164" fontId="6" fillId="0" borderId="9" xfId="1" applyNumberFormat="1" applyFont="1" applyBorder="1" applyAlignment="1">
      <alignment horizontal="center" vertical="center" wrapText="1"/>
    </xf>
    <xf numFmtId="164" fontId="6" fillId="0" borderId="14" xfId="1" applyNumberFormat="1" applyFont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361397</xdr:colOff>
      <xdr:row>4</xdr:row>
      <xdr:rowOff>107569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2790272" cy="707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7;&#1090;&#1072;&#1082;&#1086;&#1084;/!!!%20&#1055;&#1056;&#1040;&#1049;&#1057;&#1067;/2018/&#1060;&#1086;&#1088;&#1084;&#1080;&#1088;&#1086;&#1074;&#1072;&#1085;&#1080;&#1077;%20&#1087;&#1088;&#1072;&#1081;&#1089;&#1072;%20&#1085;&#1072;%20&#1089;&#1077;&#1090;&#1082;&#1091;%20&#1082;&#1083;&#1072;&#1076;&#1086;&#1095;&#1085;&#1091;&#110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.01"/>
      <sheetName val="01.03"/>
      <sheetName val="27.03"/>
      <sheetName val="04.04"/>
    </sheetNames>
    <sheetDataSet>
      <sheetData sheetId="0"/>
      <sheetData sheetId="1"/>
      <sheetData sheetId="2"/>
      <sheetData sheetId="3">
        <row r="11">
          <cell r="J11" t="str">
            <v>действителен с 04.04.2018г.</v>
          </cell>
        </row>
        <row r="16">
          <cell r="D16">
            <v>1.29</v>
          </cell>
          <cell r="E16">
            <v>86</v>
          </cell>
          <cell r="F16">
            <v>49.02</v>
          </cell>
          <cell r="H16">
            <v>81.473684210526301</v>
          </cell>
          <cell r="I16">
            <v>46.44</v>
          </cell>
        </row>
        <row r="17">
          <cell r="D17">
            <v>1.72</v>
          </cell>
          <cell r="E17">
            <v>86</v>
          </cell>
          <cell r="F17">
            <v>65.36</v>
          </cell>
          <cell r="H17">
            <v>81.473684210526315</v>
          </cell>
          <cell r="I17">
            <v>61.92</v>
          </cell>
        </row>
        <row r="18">
          <cell r="D18">
            <v>1.67</v>
          </cell>
          <cell r="E18">
            <v>82.954248366013076</v>
          </cell>
          <cell r="F18">
            <v>63.46</v>
          </cell>
          <cell r="H18">
            <v>78.588235294117638</v>
          </cell>
          <cell r="I18">
            <v>60.12</v>
          </cell>
        </row>
        <row r="19">
          <cell r="D19">
            <v>2.23</v>
          </cell>
          <cell r="E19">
            <v>83.078431372549019</v>
          </cell>
          <cell r="F19">
            <v>84.74</v>
          </cell>
          <cell r="H19">
            <v>78.705882352941174</v>
          </cell>
          <cell r="I19">
            <v>80.28</v>
          </cell>
        </row>
        <row r="20">
          <cell r="D20">
            <v>0.65</v>
          </cell>
          <cell r="E20">
            <v>43.333333333333329</v>
          </cell>
          <cell r="F20">
            <v>24.7</v>
          </cell>
          <cell r="H20">
            <v>41.052631578947363</v>
          </cell>
          <cell r="I20">
            <v>23.4</v>
          </cell>
        </row>
        <row r="21">
          <cell r="D21">
            <v>0.86</v>
          </cell>
          <cell r="E21">
            <v>43</v>
          </cell>
          <cell r="F21">
            <v>32.68</v>
          </cell>
          <cell r="H21">
            <v>40.736842105263158</v>
          </cell>
          <cell r="I21">
            <v>30.96</v>
          </cell>
        </row>
        <row r="22">
          <cell r="D22">
            <v>0.84</v>
          </cell>
          <cell r="E22">
            <v>41.725490196078432</v>
          </cell>
          <cell r="F22">
            <v>31.92</v>
          </cell>
          <cell r="H22">
            <v>39.529411764705877</v>
          </cell>
          <cell r="I22">
            <v>30.24</v>
          </cell>
        </row>
        <row r="23">
          <cell r="D23">
            <v>1.1200000000000001</v>
          </cell>
          <cell r="E23">
            <v>41.725490196078439</v>
          </cell>
          <cell r="F23">
            <v>42.560000000000009</v>
          </cell>
          <cell r="H23">
            <v>39.529411764705891</v>
          </cell>
          <cell r="I23">
            <v>40.320000000000007</v>
          </cell>
        </row>
        <row r="24">
          <cell r="D24">
            <v>2.2000000000000002</v>
          </cell>
          <cell r="E24">
            <v>41.8</v>
          </cell>
          <cell r="F24">
            <v>83.6</v>
          </cell>
          <cell r="H24">
            <v>39.6</v>
          </cell>
          <cell r="I24">
            <v>79.2</v>
          </cell>
        </row>
        <row r="25">
          <cell r="D25">
            <v>6.6</v>
          </cell>
          <cell r="E25">
            <v>41.800000000000004</v>
          </cell>
          <cell r="F25">
            <v>250.8</v>
          </cell>
          <cell r="H25">
            <v>39.6</v>
          </cell>
          <cell r="I25">
            <v>237.6</v>
          </cell>
        </row>
        <row r="26">
          <cell r="D26">
            <v>0.81</v>
          </cell>
          <cell r="E26">
            <v>166.50000000000003</v>
          </cell>
          <cell r="F26">
            <v>29.970000000000002</v>
          </cell>
          <cell r="H26">
            <v>157.50000000000003</v>
          </cell>
          <cell r="I26">
            <v>28.350000000000005</v>
          </cell>
        </row>
        <row r="27">
          <cell r="D27">
            <v>1.07</v>
          </cell>
          <cell r="E27">
            <v>164.95833333333334</v>
          </cell>
          <cell r="F27">
            <v>39.590000000000003</v>
          </cell>
          <cell r="H27">
            <v>156.04166666666669</v>
          </cell>
          <cell r="I27">
            <v>37.450000000000003</v>
          </cell>
        </row>
        <row r="28">
          <cell r="D28">
            <v>1.49</v>
          </cell>
          <cell r="E28">
            <v>147.01333333333335</v>
          </cell>
          <cell r="F28">
            <v>55.13</v>
          </cell>
          <cell r="H28">
            <v>139.06666666666666</v>
          </cell>
          <cell r="I28">
            <v>52.15</v>
          </cell>
        </row>
        <row r="29">
          <cell r="D29">
            <v>1.98</v>
          </cell>
          <cell r="E29">
            <v>146.52000000000001</v>
          </cell>
          <cell r="F29">
            <v>73.260000000000005</v>
          </cell>
          <cell r="H29">
            <v>138.6</v>
          </cell>
          <cell r="I29">
            <v>69.3</v>
          </cell>
        </row>
        <row r="30">
          <cell r="D30">
            <v>2.3199999999999998</v>
          </cell>
          <cell r="E30">
            <v>150.59649122807016</v>
          </cell>
          <cell r="F30">
            <v>85.84</v>
          </cell>
          <cell r="H30">
            <v>142.45614035087718</v>
          </cell>
          <cell r="I30">
            <v>81.2</v>
          </cell>
        </row>
        <row r="31">
          <cell r="D31">
            <v>3.09</v>
          </cell>
          <cell r="E31">
            <v>150.43421052631578</v>
          </cell>
          <cell r="F31">
            <v>114.33</v>
          </cell>
          <cell r="H31">
            <v>142.30263157894737</v>
          </cell>
          <cell r="I31">
            <v>108.15</v>
          </cell>
        </row>
        <row r="32">
          <cell r="D32">
            <v>3</v>
          </cell>
          <cell r="E32">
            <v>145.09803921568627</v>
          </cell>
          <cell r="F32">
            <v>111</v>
          </cell>
          <cell r="H32">
            <v>137.25490196078431</v>
          </cell>
          <cell r="I32">
            <v>105</v>
          </cell>
        </row>
        <row r="33">
          <cell r="D33">
            <v>4</v>
          </cell>
          <cell r="E33">
            <v>145.09803921568627</v>
          </cell>
          <cell r="F33">
            <v>148</v>
          </cell>
          <cell r="H33">
            <v>137.25490196078431</v>
          </cell>
          <cell r="I33">
            <v>140</v>
          </cell>
        </row>
        <row r="34">
          <cell r="D34">
            <v>3.84</v>
          </cell>
          <cell r="E34">
            <v>148.00000000000003</v>
          </cell>
          <cell r="F34">
            <v>142.08000000000001</v>
          </cell>
          <cell r="H34">
            <v>140</v>
          </cell>
          <cell r="I34">
            <v>134.4</v>
          </cell>
        </row>
        <row r="35">
          <cell r="D35">
            <v>5.1100000000000003</v>
          </cell>
          <cell r="E35">
            <v>147.7109375</v>
          </cell>
          <cell r="F35">
            <v>189.07</v>
          </cell>
          <cell r="H35">
            <v>139.7265625</v>
          </cell>
          <cell r="I35">
            <v>178.85</v>
          </cell>
        </row>
        <row r="36">
          <cell r="D36">
            <v>7.92</v>
          </cell>
          <cell r="E36">
            <v>146.52000000000001</v>
          </cell>
          <cell r="F36">
            <v>293.04000000000002</v>
          </cell>
          <cell r="H36">
            <v>138.6</v>
          </cell>
          <cell r="I36">
            <v>277.2</v>
          </cell>
        </row>
        <row r="37">
          <cell r="D37">
            <v>1.25</v>
          </cell>
          <cell r="E37">
            <v>260.41666666666669</v>
          </cell>
          <cell r="F37">
            <v>46.875</v>
          </cell>
          <cell r="H37">
            <v>246.5277777777778</v>
          </cell>
          <cell r="I37">
            <v>44.375</v>
          </cell>
        </row>
        <row r="38">
          <cell r="D38">
            <v>1.67</v>
          </cell>
          <cell r="E38">
            <v>260.9375</v>
          </cell>
          <cell r="F38">
            <v>62.625</v>
          </cell>
          <cell r="H38">
            <v>247.02083333333331</v>
          </cell>
          <cell r="I38">
            <v>59.284999999999997</v>
          </cell>
        </row>
        <row r="39">
          <cell r="D39">
            <v>2.31</v>
          </cell>
          <cell r="E39">
            <v>231</v>
          </cell>
          <cell r="F39">
            <v>86.625</v>
          </cell>
          <cell r="H39">
            <v>218.67999999999998</v>
          </cell>
          <cell r="I39">
            <v>82.004999999999995</v>
          </cell>
        </row>
        <row r="40">
          <cell r="D40">
            <v>3.08</v>
          </cell>
          <cell r="E40">
            <v>231</v>
          </cell>
          <cell r="F40">
            <v>115.5</v>
          </cell>
          <cell r="H40">
            <v>218.68</v>
          </cell>
          <cell r="I40">
            <v>109.34</v>
          </cell>
        </row>
        <row r="41">
          <cell r="D41">
            <v>3.61</v>
          </cell>
          <cell r="E41">
            <v>237.49999999999997</v>
          </cell>
          <cell r="F41">
            <v>135.375</v>
          </cell>
          <cell r="H41">
            <v>224.83333333333331</v>
          </cell>
          <cell r="I41">
            <v>128.155</v>
          </cell>
        </row>
        <row r="42">
          <cell r="D42">
            <v>4.8099999999999996</v>
          </cell>
          <cell r="E42">
            <v>237.33552631578942</v>
          </cell>
          <cell r="F42">
            <v>180.37499999999997</v>
          </cell>
          <cell r="H42">
            <v>224.67763157894737</v>
          </cell>
          <cell r="I42">
            <v>170.755</v>
          </cell>
        </row>
        <row r="43">
          <cell r="D43">
            <v>4.67</v>
          </cell>
          <cell r="E43">
            <v>228.92156862745097</v>
          </cell>
          <cell r="F43">
            <v>175.125</v>
          </cell>
          <cell r="H43">
            <v>216.71241830065358</v>
          </cell>
          <cell r="I43">
            <v>165.785</v>
          </cell>
        </row>
        <row r="44">
          <cell r="D44">
            <v>6.23</v>
          </cell>
          <cell r="E44">
            <v>229.04411764705884</v>
          </cell>
          <cell r="F44">
            <v>233.62500000000003</v>
          </cell>
          <cell r="H44">
            <v>216.82843137254903</v>
          </cell>
          <cell r="I44">
            <v>221.16500000000002</v>
          </cell>
        </row>
        <row r="45">
          <cell r="D45">
            <v>5.96</v>
          </cell>
          <cell r="E45">
            <v>232.8125</v>
          </cell>
          <cell r="F45">
            <v>223.5</v>
          </cell>
          <cell r="H45">
            <v>220.39583333333334</v>
          </cell>
          <cell r="I45">
            <v>211.58</v>
          </cell>
        </row>
        <row r="46">
          <cell r="D46">
            <v>7.95</v>
          </cell>
          <cell r="E46">
            <v>232.91015625</v>
          </cell>
          <cell r="F46">
            <v>298.125</v>
          </cell>
          <cell r="H46">
            <v>220.48828125</v>
          </cell>
          <cell r="I46">
            <v>282.22500000000002</v>
          </cell>
        </row>
        <row r="47">
          <cell r="D47">
            <v>12.32</v>
          </cell>
          <cell r="E47">
            <v>231</v>
          </cell>
          <cell r="F47">
            <v>462</v>
          </cell>
          <cell r="H47">
            <v>218.68</v>
          </cell>
          <cell r="I47">
            <v>437.36</v>
          </cell>
        </row>
        <row r="48">
          <cell r="D48">
            <v>1.1599999999999999</v>
          </cell>
          <cell r="E48">
            <v>75.298245614035082</v>
          </cell>
          <cell r="F48">
            <v>42.92</v>
          </cell>
          <cell r="H48">
            <v>71.228070175438589</v>
          </cell>
          <cell r="I48">
            <v>40.6</v>
          </cell>
        </row>
        <row r="49">
          <cell r="D49">
            <v>1.55</v>
          </cell>
          <cell r="E49">
            <v>75.46052631578948</v>
          </cell>
          <cell r="F49">
            <v>57.35</v>
          </cell>
          <cell r="H49">
            <v>71.381578947368425</v>
          </cell>
          <cell r="I49">
            <v>54.25</v>
          </cell>
        </row>
        <row r="50">
          <cell r="D50">
            <v>1.5</v>
          </cell>
          <cell r="E50">
            <v>72.549019607843135</v>
          </cell>
          <cell r="F50">
            <v>55.5</v>
          </cell>
          <cell r="H50">
            <v>68.627450980392155</v>
          </cell>
          <cell r="I50">
            <v>52.5</v>
          </cell>
        </row>
        <row r="51">
          <cell r="D51">
            <v>2</v>
          </cell>
          <cell r="E51">
            <v>72.549019607843135</v>
          </cell>
          <cell r="F51">
            <v>74</v>
          </cell>
          <cell r="H51">
            <v>68.627450980392155</v>
          </cell>
          <cell r="I51">
            <v>70</v>
          </cell>
        </row>
        <row r="52">
          <cell r="D52">
            <v>1.99</v>
          </cell>
          <cell r="E52">
            <v>76.697916666666671</v>
          </cell>
          <cell r="F52">
            <v>73.63</v>
          </cell>
          <cell r="H52">
            <v>72.552083333333343</v>
          </cell>
          <cell r="I52">
            <v>69.650000000000006</v>
          </cell>
        </row>
        <row r="53">
          <cell r="D53">
            <v>2.66</v>
          </cell>
          <cell r="E53">
            <v>76.890625</v>
          </cell>
          <cell r="F53">
            <v>98.42</v>
          </cell>
          <cell r="H53">
            <v>72.734375</v>
          </cell>
          <cell r="I53">
            <v>93.1</v>
          </cell>
        </row>
        <row r="54">
          <cell r="D54">
            <v>3.9600000000000004</v>
          </cell>
          <cell r="E54">
            <v>73.260000000000019</v>
          </cell>
          <cell r="F54">
            <v>146.52000000000004</v>
          </cell>
          <cell r="H54">
            <v>69.3</v>
          </cell>
          <cell r="I54">
            <v>138.6</v>
          </cell>
        </row>
        <row r="55">
          <cell r="D55">
            <v>5.94</v>
          </cell>
          <cell r="E55">
            <v>73.260000000000005</v>
          </cell>
          <cell r="F55">
            <v>219.78</v>
          </cell>
          <cell r="H55">
            <v>69.3</v>
          </cell>
          <cell r="I55">
            <v>207.9</v>
          </cell>
        </row>
        <row r="56">
          <cell r="D56">
            <v>11.09</v>
          </cell>
          <cell r="E56">
            <v>73.273214285714289</v>
          </cell>
          <cell r="F56">
            <v>410.33</v>
          </cell>
          <cell r="H56">
            <v>69.3125</v>
          </cell>
          <cell r="I56">
            <v>388.15</v>
          </cell>
        </row>
        <row r="57">
          <cell r="D57">
            <v>11.88</v>
          </cell>
          <cell r="E57">
            <v>73.260000000000005</v>
          </cell>
          <cell r="F57">
            <v>439.56</v>
          </cell>
          <cell r="H57">
            <v>69.3</v>
          </cell>
          <cell r="I57">
            <v>415.8</v>
          </cell>
        </row>
        <row r="58">
          <cell r="D58">
            <v>23.76</v>
          </cell>
          <cell r="E58">
            <v>73.260000000000005</v>
          </cell>
          <cell r="F58">
            <v>879.12</v>
          </cell>
          <cell r="H58">
            <v>69.3</v>
          </cell>
          <cell r="I58">
            <v>831.6</v>
          </cell>
        </row>
        <row r="59">
          <cell r="D59">
            <v>2.34</v>
          </cell>
          <cell r="E59">
            <v>114.70588235294117</v>
          </cell>
          <cell r="F59">
            <v>87.75</v>
          </cell>
          <cell r="H59">
            <v>108.58823529411764</v>
          </cell>
          <cell r="I59">
            <v>83.07</v>
          </cell>
        </row>
        <row r="60">
          <cell r="D60">
            <v>3.12</v>
          </cell>
          <cell r="E60">
            <v>114.70588235294117</v>
          </cell>
          <cell r="F60">
            <v>117</v>
          </cell>
          <cell r="H60">
            <v>108.58823529411765</v>
          </cell>
          <cell r="I60">
            <v>110.76</v>
          </cell>
        </row>
        <row r="61">
          <cell r="D61">
            <v>3.1</v>
          </cell>
          <cell r="E61">
            <v>121.09375</v>
          </cell>
          <cell r="F61">
            <v>116.25</v>
          </cell>
          <cell r="H61">
            <v>114.63541666666667</v>
          </cell>
          <cell r="I61">
            <v>110.05</v>
          </cell>
        </row>
        <row r="62">
          <cell r="D62">
            <v>4.13</v>
          </cell>
          <cell r="E62">
            <v>120.99609375</v>
          </cell>
          <cell r="F62">
            <v>154.875</v>
          </cell>
          <cell r="H62">
            <v>114.54296875</v>
          </cell>
          <cell r="I62">
            <v>146.61500000000001</v>
          </cell>
        </row>
        <row r="63">
          <cell r="D63">
            <v>6.16</v>
          </cell>
          <cell r="E63">
            <v>115.5</v>
          </cell>
          <cell r="F63">
            <v>231</v>
          </cell>
          <cell r="H63">
            <v>109.34</v>
          </cell>
          <cell r="I63">
            <v>218.68</v>
          </cell>
        </row>
        <row r="64">
          <cell r="D64">
            <v>9.24</v>
          </cell>
          <cell r="E64">
            <v>115.5</v>
          </cell>
          <cell r="F64">
            <v>346.5</v>
          </cell>
          <cell r="H64">
            <v>109.33999999999999</v>
          </cell>
          <cell r="I64">
            <v>328.02</v>
          </cell>
        </row>
        <row r="65">
          <cell r="D65">
            <v>17.25</v>
          </cell>
          <cell r="E65">
            <v>115.51339285714286</v>
          </cell>
          <cell r="F65">
            <v>646.875</v>
          </cell>
          <cell r="H65">
            <v>109.35267857142858</v>
          </cell>
          <cell r="I65">
            <v>612.375</v>
          </cell>
        </row>
        <row r="66">
          <cell r="D66">
            <v>18.48</v>
          </cell>
          <cell r="E66">
            <v>115.5</v>
          </cell>
          <cell r="F66">
            <v>693</v>
          </cell>
          <cell r="H66">
            <v>109.33999999999999</v>
          </cell>
          <cell r="I66">
            <v>656.04</v>
          </cell>
        </row>
        <row r="67">
          <cell r="D67">
            <v>36.96</v>
          </cell>
          <cell r="E67">
            <v>115.5</v>
          </cell>
          <cell r="F67">
            <v>1386</v>
          </cell>
          <cell r="H67">
            <v>109.33999999999999</v>
          </cell>
          <cell r="I67">
            <v>1312.08</v>
          </cell>
        </row>
        <row r="68">
          <cell r="D68">
            <v>2.78</v>
          </cell>
          <cell r="E68">
            <v>53.514999999999993</v>
          </cell>
          <cell r="F68">
            <v>107.02999999999999</v>
          </cell>
          <cell r="H68">
            <v>50.734999999999999</v>
          </cell>
          <cell r="I68">
            <v>101.47</v>
          </cell>
        </row>
        <row r="69">
          <cell r="D69">
            <v>8.32</v>
          </cell>
          <cell r="E69">
            <v>53.386666666666663</v>
          </cell>
          <cell r="F69">
            <v>320.32</v>
          </cell>
          <cell r="H69">
            <v>50.613333333333337</v>
          </cell>
          <cell r="I69">
            <v>303.68</v>
          </cell>
        </row>
        <row r="70">
          <cell r="D70">
            <v>12.94</v>
          </cell>
          <cell r="E70">
            <v>84.11</v>
          </cell>
          <cell r="F70">
            <v>504.66</v>
          </cell>
          <cell r="H70">
            <v>79.796666666666667</v>
          </cell>
          <cell r="I70">
            <v>478.78</v>
          </cell>
        </row>
        <row r="71">
          <cell r="D71">
            <v>5.94</v>
          </cell>
          <cell r="E71">
            <v>39.105000000000004</v>
          </cell>
          <cell r="F71">
            <v>234.63000000000002</v>
          </cell>
          <cell r="H71">
            <v>37.125000000000007</v>
          </cell>
          <cell r="I71">
            <v>222.75000000000003</v>
          </cell>
        </row>
        <row r="72">
          <cell r="D72">
            <v>9.24</v>
          </cell>
          <cell r="E72">
            <v>61.6</v>
          </cell>
          <cell r="F72">
            <v>369.6</v>
          </cell>
          <cell r="H72">
            <v>58.52</v>
          </cell>
          <cell r="I72">
            <v>351.12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5"/>
  <sheetViews>
    <sheetView tabSelected="1" zoomScale="90" zoomScaleNormal="90" workbookViewId="0">
      <selection activeCell="K13" sqref="K13"/>
    </sheetView>
  </sheetViews>
  <sheetFormatPr defaultRowHeight="15"/>
  <cols>
    <col min="1" max="1" width="20.7109375" style="3" customWidth="1"/>
    <col min="2" max="2" width="15.7109375" style="3" customWidth="1"/>
    <col min="3" max="3" width="15.7109375" style="4" customWidth="1"/>
    <col min="4" max="8" width="15.7109375" style="3" customWidth="1"/>
    <col min="9" max="16384" width="9.140625" style="3"/>
  </cols>
  <sheetData>
    <row r="1" spans="1:10" s="8" customFormat="1" ht="15.95" customHeight="1">
      <c r="C1" s="9"/>
      <c r="H1" s="107" t="s">
        <v>45</v>
      </c>
    </row>
    <row r="2" spans="1:10" s="8" customFormat="1" ht="15.95" customHeight="1">
      <c r="C2" s="9"/>
      <c r="G2" s="7"/>
      <c r="H2" s="107" t="s">
        <v>46</v>
      </c>
    </row>
    <row r="3" spans="1:10" s="8" customFormat="1" ht="15.95" customHeight="1">
      <c r="C3" s="9"/>
      <c r="G3" s="1"/>
      <c r="H3" s="107" t="s">
        <v>47</v>
      </c>
    </row>
    <row r="4" spans="1:10" s="8" customFormat="1" ht="15.95" customHeight="1">
      <c r="C4" s="9"/>
      <c r="G4" s="1"/>
      <c r="H4" s="107" t="s">
        <v>48</v>
      </c>
    </row>
    <row r="5" spans="1:10" s="8" customFormat="1" ht="15.95" customHeight="1">
      <c r="C5" s="9"/>
      <c r="G5" s="1"/>
      <c r="H5" s="107" t="s">
        <v>49</v>
      </c>
    </row>
    <row r="6" spans="1:10" s="8" customFormat="1" ht="15.95" customHeight="1">
      <c r="C6" s="9"/>
      <c r="G6" s="1"/>
      <c r="H6" s="107" t="s">
        <v>50</v>
      </c>
    </row>
    <row r="7" spans="1:10" s="8" customFormat="1" ht="15.95" customHeight="1">
      <c r="C7" s="9"/>
      <c r="G7" s="1"/>
      <c r="H7" s="107" t="s">
        <v>51</v>
      </c>
    </row>
    <row r="8" spans="1:10" s="8" customFormat="1" ht="15.95" customHeight="1">
      <c r="C8" s="9"/>
      <c r="G8" s="1"/>
      <c r="H8" s="107" t="s">
        <v>52</v>
      </c>
    </row>
    <row r="9" spans="1:10" s="8" customFormat="1" ht="15.95" customHeight="1">
      <c r="C9" s="9"/>
      <c r="G9" s="1"/>
      <c r="H9" s="2" t="s">
        <v>23</v>
      </c>
    </row>
    <row r="10" spans="1:10" s="8" customFormat="1" ht="15.95" customHeight="1">
      <c r="C10" s="9"/>
      <c r="G10" s="1"/>
      <c r="H10" s="2"/>
    </row>
    <row r="11" spans="1:10" s="10" customFormat="1" ht="15.95" customHeight="1" thickBot="1">
      <c r="F11" s="38" t="s">
        <v>43</v>
      </c>
      <c r="H11" s="11" t="str">
        <f>'[1]04.04'!$J$11</f>
        <v>действителен с 04.04.2018г.</v>
      </c>
      <c r="I11" s="8"/>
      <c r="J11" s="8"/>
    </row>
    <row r="12" spans="1:10" s="12" customFormat="1" ht="24.95" customHeight="1" thickBot="1">
      <c r="A12" s="119" t="s">
        <v>42</v>
      </c>
      <c r="B12" s="120"/>
      <c r="C12" s="120"/>
      <c r="D12" s="120"/>
      <c r="E12" s="120"/>
      <c r="F12" s="120"/>
      <c r="G12" s="120"/>
      <c r="H12" s="121"/>
      <c r="I12" s="8"/>
      <c r="J12" s="8"/>
    </row>
    <row r="13" spans="1:10" s="12" customFormat="1" ht="15.95" customHeight="1" thickBot="1">
      <c r="A13" s="122" t="s">
        <v>37</v>
      </c>
      <c r="B13" s="122" t="s">
        <v>36</v>
      </c>
      <c r="C13" s="125" t="s">
        <v>44</v>
      </c>
      <c r="D13" s="126"/>
      <c r="E13" s="125" t="s">
        <v>24</v>
      </c>
      <c r="F13" s="127"/>
      <c r="G13" s="127"/>
      <c r="H13" s="126"/>
    </row>
    <row r="14" spans="1:10" s="13" customFormat="1" ht="15.95" customHeight="1" thickBot="1">
      <c r="A14" s="123"/>
      <c r="B14" s="123"/>
      <c r="C14" s="128" t="s">
        <v>38</v>
      </c>
      <c r="D14" s="130" t="s">
        <v>39</v>
      </c>
      <c r="E14" s="125" t="s">
        <v>28</v>
      </c>
      <c r="F14" s="126"/>
      <c r="G14" s="125" t="s">
        <v>27</v>
      </c>
      <c r="H14" s="126"/>
    </row>
    <row r="15" spans="1:10" s="13" customFormat="1" ht="15.95" customHeight="1" thickBot="1">
      <c r="A15" s="124"/>
      <c r="B15" s="124"/>
      <c r="C15" s="129"/>
      <c r="D15" s="131"/>
      <c r="E15" s="14" t="s">
        <v>35</v>
      </c>
      <c r="F15" s="15" t="s">
        <v>34</v>
      </c>
      <c r="G15" s="16" t="s">
        <v>35</v>
      </c>
      <c r="H15" s="15" t="s">
        <v>34</v>
      </c>
    </row>
    <row r="16" spans="1:10" s="21" customFormat="1" ht="17.45" customHeight="1">
      <c r="A16" s="115" t="s">
        <v>25</v>
      </c>
      <c r="B16" s="39" t="s">
        <v>6</v>
      </c>
      <c r="C16" s="40">
        <f>0.38*1.5</f>
        <v>0.57000000000000006</v>
      </c>
      <c r="D16" s="41">
        <f>'[1]04.04'!D16</f>
        <v>1.29</v>
      </c>
      <c r="E16" s="74">
        <f>'[1]04.04'!E16</f>
        <v>86</v>
      </c>
      <c r="F16" s="87">
        <f>'[1]04.04'!F16</f>
        <v>49.02</v>
      </c>
      <c r="G16" s="74">
        <f>'[1]04.04'!H16</f>
        <v>81.473684210526301</v>
      </c>
      <c r="H16" s="94">
        <f>'[1]04.04'!I16</f>
        <v>46.44</v>
      </c>
    </row>
    <row r="17" spans="1:8" s="21" customFormat="1" ht="17.45" customHeight="1">
      <c r="A17" s="116"/>
      <c r="B17" s="42" t="s">
        <v>7</v>
      </c>
      <c r="C17" s="43">
        <f>0.38*2</f>
        <v>0.76</v>
      </c>
      <c r="D17" s="44">
        <f>'[1]04.04'!D17</f>
        <v>1.72</v>
      </c>
      <c r="E17" s="75">
        <f>'[1]04.04'!E17</f>
        <v>86</v>
      </c>
      <c r="F17" s="88">
        <f>'[1]04.04'!F17</f>
        <v>65.36</v>
      </c>
      <c r="G17" s="75">
        <f>'[1]04.04'!H17</f>
        <v>81.473684210526315</v>
      </c>
      <c r="H17" s="95">
        <f>'[1]04.04'!I17</f>
        <v>61.92</v>
      </c>
    </row>
    <row r="18" spans="1:8" s="21" customFormat="1" ht="17.45" customHeight="1">
      <c r="A18" s="116"/>
      <c r="B18" s="45" t="s">
        <v>8</v>
      </c>
      <c r="C18" s="46">
        <f>0.51*1.5</f>
        <v>0.76500000000000001</v>
      </c>
      <c r="D18" s="47">
        <f>'[1]04.04'!D18</f>
        <v>1.67</v>
      </c>
      <c r="E18" s="75">
        <f>'[1]04.04'!E18</f>
        <v>82.954248366013076</v>
      </c>
      <c r="F18" s="88">
        <f>'[1]04.04'!F18</f>
        <v>63.46</v>
      </c>
      <c r="G18" s="75">
        <f>'[1]04.04'!H18</f>
        <v>78.588235294117638</v>
      </c>
      <c r="H18" s="95">
        <f>'[1]04.04'!I18</f>
        <v>60.12</v>
      </c>
    </row>
    <row r="19" spans="1:8" s="21" customFormat="1" ht="17.45" customHeight="1" thickBot="1">
      <c r="A19" s="116"/>
      <c r="B19" s="45" t="s">
        <v>9</v>
      </c>
      <c r="C19" s="46">
        <f>0.51*2</f>
        <v>1.02</v>
      </c>
      <c r="D19" s="47">
        <f>'[1]04.04'!D19</f>
        <v>2.23</v>
      </c>
      <c r="E19" s="75">
        <f>'[1]04.04'!E19</f>
        <v>83.078431372549019</v>
      </c>
      <c r="F19" s="88">
        <f>'[1]04.04'!F19</f>
        <v>84.74</v>
      </c>
      <c r="G19" s="75">
        <f>'[1]04.04'!H19</f>
        <v>78.705882352941174</v>
      </c>
      <c r="H19" s="95">
        <f>'[1]04.04'!I19</f>
        <v>80.28</v>
      </c>
    </row>
    <row r="20" spans="1:8" s="21" customFormat="1" ht="17.45" customHeight="1">
      <c r="A20" s="115" t="s">
        <v>26</v>
      </c>
      <c r="B20" s="39" t="s">
        <v>6</v>
      </c>
      <c r="C20" s="40">
        <f>0.38*1.5</f>
        <v>0.57000000000000006</v>
      </c>
      <c r="D20" s="41">
        <f>'[1]04.04'!D20</f>
        <v>0.65</v>
      </c>
      <c r="E20" s="74">
        <f>'[1]04.04'!E20</f>
        <v>43.333333333333329</v>
      </c>
      <c r="F20" s="87">
        <f>'[1]04.04'!F20</f>
        <v>24.7</v>
      </c>
      <c r="G20" s="74">
        <f>'[1]04.04'!H20</f>
        <v>41.052631578947363</v>
      </c>
      <c r="H20" s="94">
        <f>'[1]04.04'!I20</f>
        <v>23.4</v>
      </c>
    </row>
    <row r="21" spans="1:8" s="21" customFormat="1" ht="17.45" customHeight="1">
      <c r="A21" s="116"/>
      <c r="B21" s="45" t="s">
        <v>7</v>
      </c>
      <c r="C21" s="46">
        <f>0.38*2</f>
        <v>0.76</v>
      </c>
      <c r="D21" s="47">
        <f>'[1]04.04'!D21</f>
        <v>0.86</v>
      </c>
      <c r="E21" s="75">
        <f>'[1]04.04'!E21</f>
        <v>43</v>
      </c>
      <c r="F21" s="88">
        <f>'[1]04.04'!F21</f>
        <v>32.68</v>
      </c>
      <c r="G21" s="75">
        <f>'[1]04.04'!H21</f>
        <v>40.736842105263158</v>
      </c>
      <c r="H21" s="95">
        <f>'[1]04.04'!I21</f>
        <v>30.96</v>
      </c>
    </row>
    <row r="22" spans="1:8" s="21" customFormat="1" ht="17.45" customHeight="1">
      <c r="A22" s="116"/>
      <c r="B22" s="45" t="s">
        <v>8</v>
      </c>
      <c r="C22" s="46">
        <f>0.51*1.5</f>
        <v>0.76500000000000001</v>
      </c>
      <c r="D22" s="47">
        <f>'[1]04.04'!D22</f>
        <v>0.84</v>
      </c>
      <c r="E22" s="75">
        <f>'[1]04.04'!E22</f>
        <v>41.725490196078432</v>
      </c>
      <c r="F22" s="88">
        <f>'[1]04.04'!F22</f>
        <v>31.92</v>
      </c>
      <c r="G22" s="75">
        <f>'[1]04.04'!H22</f>
        <v>39.529411764705877</v>
      </c>
      <c r="H22" s="95">
        <f>'[1]04.04'!I22</f>
        <v>30.24</v>
      </c>
    </row>
    <row r="23" spans="1:8" s="21" customFormat="1" ht="17.45" customHeight="1">
      <c r="A23" s="116"/>
      <c r="B23" s="45" t="s">
        <v>9</v>
      </c>
      <c r="C23" s="46">
        <f>0.51*2</f>
        <v>1.02</v>
      </c>
      <c r="D23" s="47">
        <f>'[1]04.04'!D23</f>
        <v>1.1200000000000001</v>
      </c>
      <c r="E23" s="75">
        <f>'[1]04.04'!E23</f>
        <v>41.725490196078439</v>
      </c>
      <c r="F23" s="88">
        <f>'[1]04.04'!F23</f>
        <v>42.560000000000009</v>
      </c>
      <c r="G23" s="75">
        <f>'[1]04.04'!H23</f>
        <v>39.529411764705891</v>
      </c>
      <c r="H23" s="95">
        <f>'[1]04.04'!I23</f>
        <v>40.320000000000007</v>
      </c>
    </row>
    <row r="24" spans="1:8" s="21" customFormat="1" ht="17.45" customHeight="1">
      <c r="A24" s="116"/>
      <c r="B24" s="45" t="s">
        <v>11</v>
      </c>
      <c r="C24" s="46">
        <f>1*2</f>
        <v>2</v>
      </c>
      <c r="D24" s="47">
        <f>'[1]04.04'!D24</f>
        <v>2.2000000000000002</v>
      </c>
      <c r="E24" s="75">
        <f>'[1]04.04'!E24</f>
        <v>41.8</v>
      </c>
      <c r="F24" s="88">
        <f>'[1]04.04'!F24</f>
        <v>83.6</v>
      </c>
      <c r="G24" s="75">
        <f>'[1]04.04'!H24</f>
        <v>39.6</v>
      </c>
      <c r="H24" s="95">
        <f>'[1]04.04'!I24</f>
        <v>79.2</v>
      </c>
    </row>
    <row r="25" spans="1:8" s="21" customFormat="1" ht="17.45" customHeight="1" thickBot="1">
      <c r="A25" s="117"/>
      <c r="B25" s="106" t="s">
        <v>12</v>
      </c>
      <c r="C25" s="64">
        <f>2*3</f>
        <v>6</v>
      </c>
      <c r="D25" s="102">
        <f>'[1]04.04'!D25</f>
        <v>6.6</v>
      </c>
      <c r="E25" s="103">
        <f>'[1]04.04'!E25</f>
        <v>41.800000000000004</v>
      </c>
      <c r="F25" s="104">
        <f>'[1]04.04'!F25</f>
        <v>250.8</v>
      </c>
      <c r="G25" s="103">
        <f>'[1]04.04'!H25</f>
        <v>39.6</v>
      </c>
      <c r="H25" s="105">
        <f>'[1]04.04'!I25</f>
        <v>237.6</v>
      </c>
    </row>
    <row r="26" spans="1:8" s="21" customFormat="1" ht="17.45" customHeight="1">
      <c r="A26" s="108" t="s">
        <v>2</v>
      </c>
      <c r="B26" s="50" t="s">
        <v>17</v>
      </c>
      <c r="C26" s="40">
        <f>0.12*1.5</f>
        <v>0.18</v>
      </c>
      <c r="D26" s="41">
        <f>'[1]04.04'!D26</f>
        <v>0.81</v>
      </c>
      <c r="E26" s="74">
        <f>'[1]04.04'!E26</f>
        <v>166.50000000000003</v>
      </c>
      <c r="F26" s="87">
        <f>'[1]04.04'!F26</f>
        <v>29.970000000000002</v>
      </c>
      <c r="G26" s="74">
        <f>'[1]04.04'!H26</f>
        <v>157.50000000000003</v>
      </c>
      <c r="H26" s="94">
        <f>'[1]04.04'!I26</f>
        <v>28.350000000000005</v>
      </c>
    </row>
    <row r="27" spans="1:8" s="21" customFormat="1" ht="17.45" customHeight="1">
      <c r="A27" s="109"/>
      <c r="B27" s="51" t="s">
        <v>32</v>
      </c>
      <c r="C27" s="46">
        <f>0.12*2</f>
        <v>0.24</v>
      </c>
      <c r="D27" s="47">
        <f>'[1]04.04'!D27</f>
        <v>1.07</v>
      </c>
      <c r="E27" s="75">
        <f>'[1]04.04'!E27</f>
        <v>164.95833333333334</v>
      </c>
      <c r="F27" s="88">
        <f>'[1]04.04'!F27</f>
        <v>39.590000000000003</v>
      </c>
      <c r="G27" s="75">
        <f>'[1]04.04'!H27</f>
        <v>156.04166666666669</v>
      </c>
      <c r="H27" s="95">
        <f>'[1]04.04'!I27</f>
        <v>37.450000000000003</v>
      </c>
    </row>
    <row r="28" spans="1:8" s="21" customFormat="1" ht="17.45" customHeight="1">
      <c r="A28" s="109"/>
      <c r="B28" s="51" t="s">
        <v>18</v>
      </c>
      <c r="C28" s="46">
        <f>0.25*1.5</f>
        <v>0.375</v>
      </c>
      <c r="D28" s="47">
        <f>'[1]04.04'!D28</f>
        <v>1.49</v>
      </c>
      <c r="E28" s="75">
        <f>'[1]04.04'!E28</f>
        <v>147.01333333333335</v>
      </c>
      <c r="F28" s="88">
        <f>'[1]04.04'!F28</f>
        <v>55.13</v>
      </c>
      <c r="G28" s="75">
        <f>'[1]04.04'!H28</f>
        <v>139.06666666666666</v>
      </c>
      <c r="H28" s="95">
        <f>'[1]04.04'!I28</f>
        <v>52.15</v>
      </c>
    </row>
    <row r="29" spans="1:8" s="21" customFormat="1" ht="17.45" customHeight="1">
      <c r="A29" s="109"/>
      <c r="B29" s="51" t="s">
        <v>19</v>
      </c>
      <c r="C29" s="46">
        <f>0.25*2</f>
        <v>0.5</v>
      </c>
      <c r="D29" s="47">
        <f>'[1]04.04'!D29</f>
        <v>1.98</v>
      </c>
      <c r="E29" s="75">
        <f>'[1]04.04'!E29</f>
        <v>146.52000000000001</v>
      </c>
      <c r="F29" s="88">
        <f>'[1]04.04'!F29</f>
        <v>73.260000000000005</v>
      </c>
      <c r="G29" s="75">
        <f>'[1]04.04'!H29</f>
        <v>138.6</v>
      </c>
      <c r="H29" s="95">
        <f>'[1]04.04'!I29</f>
        <v>69.3</v>
      </c>
    </row>
    <row r="30" spans="1:8" s="21" customFormat="1" ht="17.45" customHeight="1">
      <c r="A30" s="109"/>
      <c r="B30" s="45" t="s">
        <v>6</v>
      </c>
      <c r="C30" s="46">
        <f>0.38*1.5</f>
        <v>0.57000000000000006</v>
      </c>
      <c r="D30" s="47">
        <f>'[1]04.04'!D30</f>
        <v>2.3199999999999998</v>
      </c>
      <c r="E30" s="75">
        <f>'[1]04.04'!E30</f>
        <v>150.59649122807016</v>
      </c>
      <c r="F30" s="88">
        <f>'[1]04.04'!F30</f>
        <v>85.84</v>
      </c>
      <c r="G30" s="75">
        <f>'[1]04.04'!H30</f>
        <v>142.45614035087718</v>
      </c>
      <c r="H30" s="95">
        <f>'[1]04.04'!I30</f>
        <v>81.2</v>
      </c>
    </row>
    <row r="31" spans="1:8" s="21" customFormat="1" ht="17.45" customHeight="1">
      <c r="A31" s="109"/>
      <c r="B31" s="45" t="s">
        <v>7</v>
      </c>
      <c r="C31" s="46">
        <f>0.38*2</f>
        <v>0.76</v>
      </c>
      <c r="D31" s="47">
        <f>'[1]04.04'!D31</f>
        <v>3.09</v>
      </c>
      <c r="E31" s="75">
        <f>'[1]04.04'!E31</f>
        <v>150.43421052631578</v>
      </c>
      <c r="F31" s="88">
        <f>'[1]04.04'!F31</f>
        <v>114.33</v>
      </c>
      <c r="G31" s="75">
        <f>'[1]04.04'!H31</f>
        <v>142.30263157894737</v>
      </c>
      <c r="H31" s="95">
        <f>'[1]04.04'!I31</f>
        <v>108.15</v>
      </c>
    </row>
    <row r="32" spans="1:8" s="21" customFormat="1" ht="17.45" customHeight="1">
      <c r="A32" s="109"/>
      <c r="B32" s="45" t="s">
        <v>8</v>
      </c>
      <c r="C32" s="46">
        <f>0.51*1.5</f>
        <v>0.76500000000000001</v>
      </c>
      <c r="D32" s="47">
        <f>'[1]04.04'!D32</f>
        <v>3</v>
      </c>
      <c r="E32" s="75">
        <f>'[1]04.04'!E32</f>
        <v>145.09803921568627</v>
      </c>
      <c r="F32" s="88">
        <f>'[1]04.04'!F32</f>
        <v>111</v>
      </c>
      <c r="G32" s="75">
        <f>'[1]04.04'!H32</f>
        <v>137.25490196078431</v>
      </c>
      <c r="H32" s="95">
        <f>'[1]04.04'!I32</f>
        <v>105</v>
      </c>
    </row>
    <row r="33" spans="1:8" s="21" customFormat="1" ht="17.45" customHeight="1">
      <c r="A33" s="109"/>
      <c r="B33" s="45" t="s">
        <v>9</v>
      </c>
      <c r="C33" s="46">
        <f>0.51*2</f>
        <v>1.02</v>
      </c>
      <c r="D33" s="47">
        <f>'[1]04.04'!D33</f>
        <v>4</v>
      </c>
      <c r="E33" s="75">
        <f>'[1]04.04'!E33</f>
        <v>145.09803921568627</v>
      </c>
      <c r="F33" s="88">
        <f>'[1]04.04'!F33</f>
        <v>148</v>
      </c>
      <c r="G33" s="75">
        <f>'[1]04.04'!H33</f>
        <v>137.25490196078431</v>
      </c>
      <c r="H33" s="95">
        <f>'[1]04.04'!I33</f>
        <v>140</v>
      </c>
    </row>
    <row r="34" spans="1:8" s="21" customFormat="1" ht="17.45" customHeight="1">
      <c r="A34" s="109"/>
      <c r="B34" s="51" t="s">
        <v>20</v>
      </c>
      <c r="C34" s="46">
        <f>0.64*1.5</f>
        <v>0.96</v>
      </c>
      <c r="D34" s="47">
        <f>'[1]04.04'!D34</f>
        <v>3.84</v>
      </c>
      <c r="E34" s="75">
        <f>'[1]04.04'!E34</f>
        <v>148.00000000000003</v>
      </c>
      <c r="F34" s="88">
        <f>'[1]04.04'!F34</f>
        <v>142.08000000000001</v>
      </c>
      <c r="G34" s="75">
        <f>'[1]04.04'!H34</f>
        <v>140</v>
      </c>
      <c r="H34" s="95">
        <f>'[1]04.04'!I34</f>
        <v>134.4</v>
      </c>
    </row>
    <row r="35" spans="1:8" s="21" customFormat="1" ht="17.45" customHeight="1">
      <c r="A35" s="109"/>
      <c r="B35" s="51" t="s">
        <v>21</v>
      </c>
      <c r="C35" s="46">
        <f>0.64*2</f>
        <v>1.28</v>
      </c>
      <c r="D35" s="47">
        <f>'[1]04.04'!D35</f>
        <v>5.1100000000000003</v>
      </c>
      <c r="E35" s="75">
        <f>'[1]04.04'!E35</f>
        <v>147.7109375</v>
      </c>
      <c r="F35" s="88">
        <f>'[1]04.04'!F35</f>
        <v>189.07</v>
      </c>
      <c r="G35" s="75">
        <f>'[1]04.04'!H35</f>
        <v>139.7265625</v>
      </c>
      <c r="H35" s="95">
        <f>'[1]04.04'!I35</f>
        <v>178.85</v>
      </c>
    </row>
    <row r="36" spans="1:8" s="21" customFormat="1" ht="17.45" customHeight="1" thickBot="1">
      <c r="A36" s="118"/>
      <c r="B36" s="52" t="s">
        <v>11</v>
      </c>
      <c r="C36" s="46">
        <f>1*2</f>
        <v>2</v>
      </c>
      <c r="D36" s="49">
        <f>'[1]04.04'!D36</f>
        <v>7.92</v>
      </c>
      <c r="E36" s="76">
        <f>'[1]04.04'!E36</f>
        <v>146.52000000000001</v>
      </c>
      <c r="F36" s="89">
        <f>'[1]04.04'!F36</f>
        <v>293.04000000000002</v>
      </c>
      <c r="G36" s="76">
        <f>'[1]04.04'!H36</f>
        <v>138.6</v>
      </c>
      <c r="H36" s="96">
        <f>'[1]04.04'!I36</f>
        <v>277.2</v>
      </c>
    </row>
    <row r="37" spans="1:8" s="21" customFormat="1" ht="17.45" customHeight="1">
      <c r="A37" s="108" t="s">
        <v>3</v>
      </c>
      <c r="B37" s="50" t="s">
        <v>17</v>
      </c>
      <c r="C37" s="56">
        <f>0.12*1.5</f>
        <v>0.18</v>
      </c>
      <c r="D37" s="57">
        <f>'[1]04.04'!D37</f>
        <v>1.25</v>
      </c>
      <c r="E37" s="74">
        <f>'[1]04.04'!E37</f>
        <v>260.41666666666669</v>
      </c>
      <c r="F37" s="87">
        <f>'[1]04.04'!F37</f>
        <v>46.875</v>
      </c>
      <c r="G37" s="74">
        <f>'[1]04.04'!H37</f>
        <v>246.5277777777778</v>
      </c>
      <c r="H37" s="94">
        <f>'[1]04.04'!I37</f>
        <v>44.375</v>
      </c>
    </row>
    <row r="38" spans="1:8" s="21" customFormat="1" ht="17.45" customHeight="1">
      <c r="A38" s="109" t="s">
        <v>3</v>
      </c>
      <c r="B38" s="53" t="s">
        <v>32</v>
      </c>
      <c r="C38" s="58">
        <f>0.12*2</f>
        <v>0.24</v>
      </c>
      <c r="D38" s="63">
        <f>'[1]04.04'!D38</f>
        <v>1.67</v>
      </c>
      <c r="E38" s="77">
        <f>'[1]04.04'!E38</f>
        <v>260.9375</v>
      </c>
      <c r="F38" s="90">
        <f>'[1]04.04'!F38</f>
        <v>62.625</v>
      </c>
      <c r="G38" s="77">
        <f>'[1]04.04'!H38</f>
        <v>247.02083333333331</v>
      </c>
      <c r="H38" s="97">
        <f>'[1]04.04'!I38</f>
        <v>59.284999999999997</v>
      </c>
    </row>
    <row r="39" spans="1:8" s="21" customFormat="1" ht="17.45" customHeight="1">
      <c r="A39" s="109"/>
      <c r="B39" s="51" t="s">
        <v>18</v>
      </c>
      <c r="C39" s="58">
        <f>0.25*1.5</f>
        <v>0.375</v>
      </c>
      <c r="D39" s="59">
        <f>'[1]04.04'!D39</f>
        <v>2.31</v>
      </c>
      <c r="E39" s="75">
        <f>'[1]04.04'!E39</f>
        <v>231</v>
      </c>
      <c r="F39" s="88">
        <f>'[1]04.04'!F39</f>
        <v>86.625</v>
      </c>
      <c r="G39" s="75">
        <f>'[1]04.04'!H39</f>
        <v>218.67999999999998</v>
      </c>
      <c r="H39" s="95">
        <f>'[1]04.04'!I39</f>
        <v>82.004999999999995</v>
      </c>
    </row>
    <row r="40" spans="1:8" s="21" customFormat="1" ht="17.45" customHeight="1">
      <c r="A40" s="109"/>
      <c r="B40" s="51" t="s">
        <v>19</v>
      </c>
      <c r="C40" s="58">
        <f>0.25*2</f>
        <v>0.5</v>
      </c>
      <c r="D40" s="59">
        <f>'[1]04.04'!D40</f>
        <v>3.08</v>
      </c>
      <c r="E40" s="75">
        <f>'[1]04.04'!E40</f>
        <v>231</v>
      </c>
      <c r="F40" s="88">
        <f>'[1]04.04'!F40</f>
        <v>115.5</v>
      </c>
      <c r="G40" s="75">
        <f>'[1]04.04'!H40</f>
        <v>218.68</v>
      </c>
      <c r="H40" s="95">
        <f>'[1]04.04'!I40</f>
        <v>109.34</v>
      </c>
    </row>
    <row r="41" spans="1:8" s="21" customFormat="1" ht="17.45" customHeight="1">
      <c r="A41" s="109"/>
      <c r="B41" s="45" t="s">
        <v>6</v>
      </c>
      <c r="C41" s="58">
        <f>0.38*1.5</f>
        <v>0.57000000000000006</v>
      </c>
      <c r="D41" s="59">
        <f>'[1]04.04'!D41</f>
        <v>3.61</v>
      </c>
      <c r="E41" s="75">
        <f>'[1]04.04'!E41</f>
        <v>237.49999999999997</v>
      </c>
      <c r="F41" s="88">
        <f>'[1]04.04'!F41</f>
        <v>135.375</v>
      </c>
      <c r="G41" s="75">
        <f>'[1]04.04'!H41</f>
        <v>224.83333333333331</v>
      </c>
      <c r="H41" s="95">
        <f>'[1]04.04'!I41</f>
        <v>128.155</v>
      </c>
    </row>
    <row r="42" spans="1:8" s="21" customFormat="1" ht="17.45" customHeight="1">
      <c r="A42" s="109"/>
      <c r="B42" s="45" t="s">
        <v>7</v>
      </c>
      <c r="C42" s="58">
        <f>0.38*2</f>
        <v>0.76</v>
      </c>
      <c r="D42" s="59">
        <f>'[1]04.04'!D42</f>
        <v>4.8099999999999996</v>
      </c>
      <c r="E42" s="75">
        <f>'[1]04.04'!E42</f>
        <v>237.33552631578942</v>
      </c>
      <c r="F42" s="88">
        <f>'[1]04.04'!F42</f>
        <v>180.37499999999997</v>
      </c>
      <c r="G42" s="75">
        <f>'[1]04.04'!H42</f>
        <v>224.67763157894737</v>
      </c>
      <c r="H42" s="95">
        <f>'[1]04.04'!I42</f>
        <v>170.755</v>
      </c>
    </row>
    <row r="43" spans="1:8" s="21" customFormat="1" ht="17.45" customHeight="1">
      <c r="A43" s="109"/>
      <c r="B43" s="45" t="s">
        <v>8</v>
      </c>
      <c r="C43" s="58">
        <f>0.51*1.5</f>
        <v>0.76500000000000001</v>
      </c>
      <c r="D43" s="59">
        <f>'[1]04.04'!D43</f>
        <v>4.67</v>
      </c>
      <c r="E43" s="75">
        <f>'[1]04.04'!E43</f>
        <v>228.92156862745097</v>
      </c>
      <c r="F43" s="88">
        <f>'[1]04.04'!F43</f>
        <v>175.125</v>
      </c>
      <c r="G43" s="75">
        <f>'[1]04.04'!H43</f>
        <v>216.71241830065358</v>
      </c>
      <c r="H43" s="95">
        <f>'[1]04.04'!I43</f>
        <v>165.785</v>
      </c>
    </row>
    <row r="44" spans="1:8" s="21" customFormat="1" ht="17.45" customHeight="1">
      <c r="A44" s="109"/>
      <c r="B44" s="45" t="s">
        <v>9</v>
      </c>
      <c r="C44" s="58">
        <f>0.51*2</f>
        <v>1.02</v>
      </c>
      <c r="D44" s="59">
        <f>'[1]04.04'!D44</f>
        <v>6.23</v>
      </c>
      <c r="E44" s="75">
        <f>'[1]04.04'!E44</f>
        <v>229.04411764705884</v>
      </c>
      <c r="F44" s="88">
        <f>'[1]04.04'!F44</f>
        <v>233.62500000000003</v>
      </c>
      <c r="G44" s="75">
        <f>'[1]04.04'!H44</f>
        <v>216.82843137254903</v>
      </c>
      <c r="H44" s="95">
        <f>'[1]04.04'!I44</f>
        <v>221.16500000000002</v>
      </c>
    </row>
    <row r="45" spans="1:8" s="21" customFormat="1" ht="17.45" customHeight="1">
      <c r="A45" s="109"/>
      <c r="B45" s="54" t="s">
        <v>20</v>
      </c>
      <c r="C45" s="58">
        <f>0.64*1.5</f>
        <v>0.96</v>
      </c>
      <c r="D45" s="65">
        <f>'[1]04.04'!D45</f>
        <v>5.96</v>
      </c>
      <c r="E45" s="78">
        <f>'[1]04.04'!E45</f>
        <v>232.8125</v>
      </c>
      <c r="F45" s="91">
        <f>'[1]04.04'!F45</f>
        <v>223.5</v>
      </c>
      <c r="G45" s="78">
        <f>'[1]04.04'!H45</f>
        <v>220.39583333333334</v>
      </c>
      <c r="H45" s="98">
        <f>'[1]04.04'!I45</f>
        <v>211.58</v>
      </c>
    </row>
    <row r="46" spans="1:8" s="21" customFormat="1" ht="17.45" customHeight="1">
      <c r="A46" s="109"/>
      <c r="B46" s="51" t="s">
        <v>21</v>
      </c>
      <c r="C46" s="58">
        <f>0.64*2</f>
        <v>1.28</v>
      </c>
      <c r="D46" s="59">
        <f>'[1]04.04'!D46</f>
        <v>7.95</v>
      </c>
      <c r="E46" s="75">
        <f>'[1]04.04'!E46</f>
        <v>232.91015625</v>
      </c>
      <c r="F46" s="88">
        <f>'[1]04.04'!F46</f>
        <v>298.125</v>
      </c>
      <c r="G46" s="75">
        <f>'[1]04.04'!H46</f>
        <v>220.48828125</v>
      </c>
      <c r="H46" s="95">
        <f>'[1]04.04'!I46</f>
        <v>282.22500000000002</v>
      </c>
    </row>
    <row r="47" spans="1:8" s="21" customFormat="1" ht="17.45" customHeight="1" thickBot="1">
      <c r="A47" s="118"/>
      <c r="B47" s="55" t="s">
        <v>11</v>
      </c>
      <c r="C47" s="66">
        <f>1*2</f>
        <v>2</v>
      </c>
      <c r="D47" s="73">
        <f>'[1]04.04'!D47</f>
        <v>12.32</v>
      </c>
      <c r="E47" s="79">
        <f>'[1]04.04'!E47</f>
        <v>231</v>
      </c>
      <c r="F47" s="92">
        <f>'[1]04.04'!F47</f>
        <v>462</v>
      </c>
      <c r="G47" s="79">
        <f>'[1]04.04'!H47</f>
        <v>218.68</v>
      </c>
      <c r="H47" s="99">
        <f>'[1]04.04'!I47</f>
        <v>437.36</v>
      </c>
    </row>
    <row r="48" spans="1:8" s="21" customFormat="1" ht="17.45" customHeight="1">
      <c r="A48" s="108" t="s">
        <v>4</v>
      </c>
      <c r="B48" s="39" t="s">
        <v>6</v>
      </c>
      <c r="C48" s="43">
        <f>0.38*1.5</f>
        <v>0.57000000000000006</v>
      </c>
      <c r="D48" s="63">
        <f>'[1]04.04'!D48</f>
        <v>1.1599999999999999</v>
      </c>
      <c r="E48" s="74">
        <f>'[1]04.04'!E48</f>
        <v>75.298245614035082</v>
      </c>
      <c r="F48" s="87">
        <f>'[1]04.04'!F48</f>
        <v>42.92</v>
      </c>
      <c r="G48" s="74">
        <f>'[1]04.04'!H48</f>
        <v>71.228070175438589</v>
      </c>
      <c r="H48" s="94">
        <f>'[1]04.04'!I48</f>
        <v>40.6</v>
      </c>
    </row>
    <row r="49" spans="1:8" s="21" customFormat="1" ht="17.45" customHeight="1">
      <c r="A49" s="109"/>
      <c r="B49" s="45" t="s">
        <v>7</v>
      </c>
      <c r="C49" s="46">
        <f>0.38*2</f>
        <v>0.76</v>
      </c>
      <c r="D49" s="59">
        <f>'[1]04.04'!D49</f>
        <v>1.55</v>
      </c>
      <c r="E49" s="75">
        <f>'[1]04.04'!E49</f>
        <v>75.46052631578948</v>
      </c>
      <c r="F49" s="88">
        <f>'[1]04.04'!F49</f>
        <v>57.35</v>
      </c>
      <c r="G49" s="75">
        <f>'[1]04.04'!H49</f>
        <v>71.381578947368425</v>
      </c>
      <c r="H49" s="95">
        <f>'[1]04.04'!I49</f>
        <v>54.25</v>
      </c>
    </row>
    <row r="50" spans="1:8" s="21" customFormat="1" ht="17.45" customHeight="1">
      <c r="A50" s="109"/>
      <c r="B50" s="60" t="s">
        <v>8</v>
      </c>
      <c r="C50" s="46">
        <f>0.51*1.5</f>
        <v>0.76500000000000001</v>
      </c>
      <c r="D50" s="59">
        <f>'[1]04.04'!D50</f>
        <v>1.5</v>
      </c>
      <c r="E50" s="75">
        <f>'[1]04.04'!E50</f>
        <v>72.549019607843135</v>
      </c>
      <c r="F50" s="88">
        <f>'[1]04.04'!F50</f>
        <v>55.5</v>
      </c>
      <c r="G50" s="75">
        <f>'[1]04.04'!H50</f>
        <v>68.627450980392155</v>
      </c>
      <c r="H50" s="95">
        <f>'[1]04.04'!I50</f>
        <v>52.5</v>
      </c>
    </row>
    <row r="51" spans="1:8" s="21" customFormat="1" ht="17.45" customHeight="1">
      <c r="A51" s="109"/>
      <c r="B51" s="60" t="s">
        <v>9</v>
      </c>
      <c r="C51" s="46">
        <f>0.51*2</f>
        <v>1.02</v>
      </c>
      <c r="D51" s="59">
        <f>'[1]04.04'!D51</f>
        <v>2</v>
      </c>
      <c r="E51" s="75">
        <f>'[1]04.04'!E51</f>
        <v>72.549019607843135</v>
      </c>
      <c r="F51" s="88">
        <f>'[1]04.04'!F51</f>
        <v>74</v>
      </c>
      <c r="G51" s="75">
        <f>'[1]04.04'!H51</f>
        <v>68.627450980392155</v>
      </c>
      <c r="H51" s="95">
        <f>'[1]04.04'!I51</f>
        <v>70</v>
      </c>
    </row>
    <row r="52" spans="1:8" s="21" customFormat="1" ht="17.45" customHeight="1">
      <c r="A52" s="109"/>
      <c r="B52" s="45" t="s">
        <v>20</v>
      </c>
      <c r="C52" s="46">
        <f>0.64*1.5</f>
        <v>0.96</v>
      </c>
      <c r="D52" s="59">
        <f>'[1]04.04'!D52</f>
        <v>1.99</v>
      </c>
      <c r="E52" s="75">
        <f>'[1]04.04'!E52</f>
        <v>76.697916666666671</v>
      </c>
      <c r="F52" s="88">
        <f>'[1]04.04'!F52</f>
        <v>73.63</v>
      </c>
      <c r="G52" s="75">
        <f>'[1]04.04'!H52</f>
        <v>72.552083333333343</v>
      </c>
      <c r="H52" s="95">
        <f>'[1]04.04'!I52</f>
        <v>69.650000000000006</v>
      </c>
    </row>
    <row r="53" spans="1:8" s="21" customFormat="1" ht="17.45" customHeight="1">
      <c r="A53" s="109"/>
      <c r="B53" s="45" t="s">
        <v>21</v>
      </c>
      <c r="C53" s="46">
        <f>0.64*2</f>
        <v>1.28</v>
      </c>
      <c r="D53" s="59">
        <f>'[1]04.04'!D53</f>
        <v>2.66</v>
      </c>
      <c r="E53" s="75">
        <f>'[1]04.04'!E53</f>
        <v>76.890625</v>
      </c>
      <c r="F53" s="88">
        <f>'[1]04.04'!F53</f>
        <v>98.42</v>
      </c>
      <c r="G53" s="75">
        <f>'[1]04.04'!H53</f>
        <v>72.734375</v>
      </c>
      <c r="H53" s="95">
        <f>'[1]04.04'!I53</f>
        <v>93.1</v>
      </c>
    </row>
    <row r="54" spans="1:8" s="21" customFormat="1" ht="17.45" customHeight="1">
      <c r="A54" s="109"/>
      <c r="B54" s="45" t="s">
        <v>11</v>
      </c>
      <c r="C54" s="46">
        <f>1*2</f>
        <v>2</v>
      </c>
      <c r="D54" s="59">
        <f>'[1]04.04'!D54</f>
        <v>3.9600000000000004</v>
      </c>
      <c r="E54" s="75">
        <f>'[1]04.04'!E54</f>
        <v>73.260000000000019</v>
      </c>
      <c r="F54" s="88">
        <f>'[1]04.04'!F54</f>
        <v>146.52000000000004</v>
      </c>
      <c r="G54" s="75">
        <f>'[1]04.04'!H54</f>
        <v>69.3</v>
      </c>
      <c r="H54" s="95">
        <f>'[1]04.04'!I54</f>
        <v>138.6</v>
      </c>
    </row>
    <row r="55" spans="1:8" s="21" customFormat="1" ht="17.45" customHeight="1">
      <c r="A55" s="109"/>
      <c r="B55" s="45" t="s">
        <v>10</v>
      </c>
      <c r="C55" s="58">
        <f>1*3</f>
        <v>3</v>
      </c>
      <c r="D55" s="59">
        <f>'[1]04.04'!D55</f>
        <v>5.94</v>
      </c>
      <c r="E55" s="75">
        <f>'[1]04.04'!E55</f>
        <v>73.260000000000005</v>
      </c>
      <c r="F55" s="88">
        <f>'[1]04.04'!F55</f>
        <v>219.78</v>
      </c>
      <c r="G55" s="75">
        <f>'[1]04.04'!H55</f>
        <v>69.3</v>
      </c>
      <c r="H55" s="95">
        <f>'[1]04.04'!I55</f>
        <v>207.9</v>
      </c>
    </row>
    <row r="56" spans="1:8" s="21" customFormat="1" ht="17.45" customHeight="1">
      <c r="A56" s="109"/>
      <c r="B56" s="45" t="s">
        <v>22</v>
      </c>
      <c r="C56" s="58">
        <f>2*2.8</f>
        <v>5.6</v>
      </c>
      <c r="D56" s="59">
        <f>'[1]04.04'!D56</f>
        <v>11.09</v>
      </c>
      <c r="E56" s="75">
        <f>'[1]04.04'!E56</f>
        <v>73.273214285714289</v>
      </c>
      <c r="F56" s="88">
        <f>'[1]04.04'!F56</f>
        <v>410.33</v>
      </c>
      <c r="G56" s="75">
        <f>'[1]04.04'!H56</f>
        <v>69.3125</v>
      </c>
      <c r="H56" s="95">
        <f>'[1]04.04'!I56</f>
        <v>388.15</v>
      </c>
    </row>
    <row r="57" spans="1:8" s="21" customFormat="1" ht="17.45" customHeight="1">
      <c r="A57" s="109"/>
      <c r="B57" s="45" t="s">
        <v>12</v>
      </c>
      <c r="C57" s="58">
        <f>2*3</f>
        <v>6</v>
      </c>
      <c r="D57" s="59">
        <f>'[1]04.04'!D57</f>
        <v>11.88</v>
      </c>
      <c r="E57" s="75">
        <f>'[1]04.04'!E57</f>
        <v>73.260000000000005</v>
      </c>
      <c r="F57" s="88">
        <f>'[1]04.04'!F57</f>
        <v>439.56</v>
      </c>
      <c r="G57" s="75">
        <f>'[1]04.04'!H57</f>
        <v>69.3</v>
      </c>
      <c r="H57" s="95">
        <f>'[1]04.04'!I57</f>
        <v>415.8</v>
      </c>
    </row>
    <row r="58" spans="1:8" s="21" customFormat="1" ht="17.45" customHeight="1" thickBot="1">
      <c r="A58" s="118"/>
      <c r="B58" s="48" t="s">
        <v>33</v>
      </c>
      <c r="C58" s="61">
        <f>2*6</f>
        <v>12</v>
      </c>
      <c r="D58" s="62">
        <f>'[1]04.04'!D58</f>
        <v>23.76</v>
      </c>
      <c r="E58" s="76">
        <f>'[1]04.04'!E58</f>
        <v>73.260000000000005</v>
      </c>
      <c r="F58" s="89">
        <f>'[1]04.04'!F58</f>
        <v>879.12</v>
      </c>
      <c r="G58" s="76">
        <f>'[1]04.04'!H58</f>
        <v>69.3</v>
      </c>
      <c r="H58" s="96">
        <f>'[1]04.04'!I58</f>
        <v>831.6</v>
      </c>
    </row>
    <row r="59" spans="1:8" s="21" customFormat="1" ht="17.45" customHeight="1">
      <c r="A59" s="108" t="s">
        <v>5</v>
      </c>
      <c r="B59" s="39" t="s">
        <v>8</v>
      </c>
      <c r="C59" s="46">
        <f>0.51*1.5</f>
        <v>0.76500000000000001</v>
      </c>
      <c r="D59" s="57">
        <f>'[1]04.04'!D59</f>
        <v>2.34</v>
      </c>
      <c r="E59" s="80">
        <f>'[1]04.04'!E59</f>
        <v>114.70588235294117</v>
      </c>
      <c r="F59" s="90">
        <f>'[1]04.04'!F59</f>
        <v>87.75</v>
      </c>
      <c r="G59" s="77">
        <f>'[1]04.04'!H59</f>
        <v>108.58823529411764</v>
      </c>
      <c r="H59" s="97">
        <f>'[1]04.04'!I59</f>
        <v>83.07</v>
      </c>
    </row>
    <row r="60" spans="1:8" s="21" customFormat="1" ht="17.45" customHeight="1">
      <c r="A60" s="109"/>
      <c r="B60" s="45" t="s">
        <v>9</v>
      </c>
      <c r="C60" s="46">
        <f>0.51*2</f>
        <v>1.02</v>
      </c>
      <c r="D60" s="63">
        <f>'[1]04.04'!D60</f>
        <v>3.12</v>
      </c>
      <c r="E60" s="81">
        <f>'[1]04.04'!E60</f>
        <v>114.70588235294117</v>
      </c>
      <c r="F60" s="88">
        <f>'[1]04.04'!F60</f>
        <v>117</v>
      </c>
      <c r="G60" s="75">
        <f>'[1]04.04'!H60</f>
        <v>108.58823529411765</v>
      </c>
      <c r="H60" s="95">
        <f>'[1]04.04'!I60</f>
        <v>110.76</v>
      </c>
    </row>
    <row r="61" spans="1:8" s="21" customFormat="1" ht="17.45" customHeight="1">
      <c r="A61" s="109"/>
      <c r="B61" s="45" t="s">
        <v>20</v>
      </c>
      <c r="C61" s="46">
        <f>0.64*1.5</f>
        <v>0.96</v>
      </c>
      <c r="D61" s="59">
        <f>'[1]04.04'!D61</f>
        <v>3.1</v>
      </c>
      <c r="E61" s="81">
        <f>'[1]04.04'!E61</f>
        <v>121.09375</v>
      </c>
      <c r="F61" s="88">
        <f>'[1]04.04'!F61</f>
        <v>116.25</v>
      </c>
      <c r="G61" s="75">
        <f>'[1]04.04'!H61</f>
        <v>114.63541666666667</v>
      </c>
      <c r="H61" s="95">
        <f>'[1]04.04'!I61</f>
        <v>110.05</v>
      </c>
    </row>
    <row r="62" spans="1:8" s="21" customFormat="1" ht="17.45" customHeight="1">
      <c r="A62" s="109"/>
      <c r="B62" s="45" t="s">
        <v>21</v>
      </c>
      <c r="C62" s="46">
        <f>0.64*2</f>
        <v>1.28</v>
      </c>
      <c r="D62" s="59">
        <f>'[1]04.04'!D62</f>
        <v>4.13</v>
      </c>
      <c r="E62" s="81">
        <f>'[1]04.04'!E62</f>
        <v>120.99609375</v>
      </c>
      <c r="F62" s="88">
        <f>'[1]04.04'!F62</f>
        <v>154.875</v>
      </c>
      <c r="G62" s="75">
        <f>'[1]04.04'!H62</f>
        <v>114.54296875</v>
      </c>
      <c r="H62" s="95">
        <f>'[1]04.04'!I62</f>
        <v>146.61500000000001</v>
      </c>
    </row>
    <row r="63" spans="1:8" s="21" customFormat="1" ht="17.45" customHeight="1">
      <c r="A63" s="109"/>
      <c r="B63" s="45" t="s">
        <v>11</v>
      </c>
      <c r="C63" s="46">
        <f>1*2</f>
        <v>2</v>
      </c>
      <c r="D63" s="59">
        <f>'[1]04.04'!D63</f>
        <v>6.16</v>
      </c>
      <c r="E63" s="80">
        <f>'[1]04.04'!E63</f>
        <v>115.5</v>
      </c>
      <c r="F63" s="90">
        <f>'[1]04.04'!F63</f>
        <v>231</v>
      </c>
      <c r="G63" s="77">
        <f>'[1]04.04'!H63</f>
        <v>109.34</v>
      </c>
      <c r="H63" s="97">
        <f>'[1]04.04'!I63</f>
        <v>218.68</v>
      </c>
    </row>
    <row r="64" spans="1:8" s="21" customFormat="1" ht="17.45" customHeight="1">
      <c r="A64" s="109"/>
      <c r="B64" s="45" t="s">
        <v>10</v>
      </c>
      <c r="C64" s="58">
        <f>1*3</f>
        <v>3</v>
      </c>
      <c r="D64" s="59">
        <f>'[1]04.04'!D64</f>
        <v>9.24</v>
      </c>
      <c r="E64" s="81">
        <f>'[1]04.04'!E64</f>
        <v>115.5</v>
      </c>
      <c r="F64" s="88">
        <f>'[1]04.04'!F64</f>
        <v>346.5</v>
      </c>
      <c r="G64" s="75">
        <f>'[1]04.04'!H64</f>
        <v>109.33999999999999</v>
      </c>
      <c r="H64" s="95">
        <f>'[1]04.04'!I64</f>
        <v>328.02</v>
      </c>
    </row>
    <row r="65" spans="1:8" s="21" customFormat="1" ht="17.45" customHeight="1">
      <c r="A65" s="109"/>
      <c r="B65" s="45" t="s">
        <v>22</v>
      </c>
      <c r="C65" s="58">
        <f>2*2.8</f>
        <v>5.6</v>
      </c>
      <c r="D65" s="59">
        <f>'[1]04.04'!D65</f>
        <v>17.25</v>
      </c>
      <c r="E65" s="81">
        <f>'[1]04.04'!E65</f>
        <v>115.51339285714286</v>
      </c>
      <c r="F65" s="88">
        <f>'[1]04.04'!F65</f>
        <v>646.875</v>
      </c>
      <c r="G65" s="75">
        <f>'[1]04.04'!H65</f>
        <v>109.35267857142858</v>
      </c>
      <c r="H65" s="95">
        <f>'[1]04.04'!I65</f>
        <v>612.375</v>
      </c>
    </row>
    <row r="66" spans="1:8" s="21" customFormat="1" ht="17.45" customHeight="1">
      <c r="A66" s="109"/>
      <c r="B66" s="45" t="s">
        <v>12</v>
      </c>
      <c r="C66" s="58">
        <f>2*3</f>
        <v>6</v>
      </c>
      <c r="D66" s="59">
        <f>'[1]04.04'!D66</f>
        <v>18.48</v>
      </c>
      <c r="E66" s="81">
        <f>'[1]04.04'!E66</f>
        <v>115.5</v>
      </c>
      <c r="F66" s="88">
        <f>'[1]04.04'!F66</f>
        <v>693</v>
      </c>
      <c r="G66" s="75">
        <f>'[1]04.04'!H66</f>
        <v>109.33999999999999</v>
      </c>
      <c r="H66" s="95">
        <f>'[1]04.04'!I66</f>
        <v>656.04</v>
      </c>
    </row>
    <row r="67" spans="1:8" s="21" customFormat="1" ht="17.45" customHeight="1" thickBot="1">
      <c r="A67" s="109"/>
      <c r="B67" s="54" t="s">
        <v>33</v>
      </c>
      <c r="C67" s="61">
        <f>2*6</f>
        <v>12</v>
      </c>
      <c r="D67" s="65">
        <f>'[1]04.04'!D67</f>
        <v>36.96</v>
      </c>
      <c r="E67" s="82">
        <f>'[1]04.04'!E67</f>
        <v>115.5</v>
      </c>
      <c r="F67" s="91">
        <f>'[1]04.04'!F67</f>
        <v>1386</v>
      </c>
      <c r="G67" s="78">
        <f>'[1]04.04'!H67</f>
        <v>109.33999999999999</v>
      </c>
      <c r="H67" s="98">
        <f>'[1]04.04'!I67</f>
        <v>1312.08</v>
      </c>
    </row>
    <row r="68" spans="1:8" s="21" customFormat="1" ht="17.45" customHeight="1">
      <c r="A68" s="113" t="s">
        <v>13</v>
      </c>
      <c r="B68" s="50" t="s">
        <v>11</v>
      </c>
      <c r="C68" s="56">
        <f>1*2</f>
        <v>2</v>
      </c>
      <c r="D68" s="57">
        <f>'[1]04.04'!D68</f>
        <v>2.78</v>
      </c>
      <c r="E68" s="83">
        <f>'[1]04.04'!E68</f>
        <v>53.514999999999993</v>
      </c>
      <c r="F68" s="87">
        <f>'[1]04.04'!F68</f>
        <v>107.02999999999999</v>
      </c>
      <c r="G68" s="74">
        <f>'[1]04.04'!H68</f>
        <v>50.734999999999999</v>
      </c>
      <c r="H68" s="94">
        <f>'[1]04.04'!I68</f>
        <v>101.47</v>
      </c>
    </row>
    <row r="69" spans="1:8" s="21" customFormat="1" ht="17.45" customHeight="1" thickBot="1">
      <c r="A69" s="114"/>
      <c r="B69" s="52" t="s">
        <v>12</v>
      </c>
      <c r="C69" s="66">
        <f>2*3</f>
        <v>6</v>
      </c>
      <c r="D69" s="62">
        <f>'[1]04.04'!D69</f>
        <v>8.32</v>
      </c>
      <c r="E69" s="84">
        <f>'[1]04.04'!E69</f>
        <v>53.386666666666663</v>
      </c>
      <c r="F69" s="89">
        <f>'[1]04.04'!F69</f>
        <v>320.32</v>
      </c>
      <c r="G69" s="76">
        <f>'[1]04.04'!H69</f>
        <v>50.613333333333337</v>
      </c>
      <c r="H69" s="96">
        <f>'[1]04.04'!I69</f>
        <v>303.68</v>
      </c>
    </row>
    <row r="70" spans="1:8" s="21" customFormat="1" ht="17.45" customHeight="1" thickBot="1">
      <c r="A70" s="67" t="s">
        <v>14</v>
      </c>
      <c r="B70" s="68" t="s">
        <v>12</v>
      </c>
      <c r="C70" s="69">
        <f>2*3</f>
        <v>6</v>
      </c>
      <c r="D70" s="70">
        <f>'[1]04.04'!D70</f>
        <v>12.94</v>
      </c>
      <c r="E70" s="85">
        <f>'[1]04.04'!E70</f>
        <v>84.11</v>
      </c>
      <c r="F70" s="93">
        <f>'[1]04.04'!F70</f>
        <v>504.66</v>
      </c>
      <c r="G70" s="100">
        <f>'[1]04.04'!H70</f>
        <v>79.796666666666667</v>
      </c>
      <c r="H70" s="101">
        <f>'[1]04.04'!I70</f>
        <v>478.78</v>
      </c>
    </row>
    <row r="71" spans="1:8" s="21" customFormat="1" ht="17.45" customHeight="1" thickBot="1">
      <c r="A71" s="67" t="s">
        <v>15</v>
      </c>
      <c r="B71" s="71" t="s">
        <v>12</v>
      </c>
      <c r="C71" s="69">
        <f>2*3</f>
        <v>6</v>
      </c>
      <c r="D71" s="70">
        <f>'[1]04.04'!D71</f>
        <v>5.94</v>
      </c>
      <c r="E71" s="85">
        <f>'[1]04.04'!E71</f>
        <v>39.105000000000004</v>
      </c>
      <c r="F71" s="93">
        <f>'[1]04.04'!F71</f>
        <v>234.63000000000002</v>
      </c>
      <c r="G71" s="100">
        <f>'[1]04.04'!H71</f>
        <v>37.125000000000007</v>
      </c>
      <c r="H71" s="101">
        <f>'[1]04.04'!I71</f>
        <v>222.75000000000003</v>
      </c>
    </row>
    <row r="72" spans="1:8" s="21" customFormat="1" ht="17.45" customHeight="1" thickBot="1">
      <c r="A72" s="72" t="s">
        <v>16</v>
      </c>
      <c r="B72" s="55" t="s">
        <v>12</v>
      </c>
      <c r="C72" s="61">
        <f>2*3</f>
        <v>6</v>
      </c>
      <c r="D72" s="73">
        <f>'[1]04.04'!D72</f>
        <v>9.24</v>
      </c>
      <c r="E72" s="86">
        <f>'[1]04.04'!E72</f>
        <v>61.6</v>
      </c>
      <c r="F72" s="92">
        <f>'[1]04.04'!F72</f>
        <v>369.6</v>
      </c>
      <c r="G72" s="79">
        <f>'[1]04.04'!H72</f>
        <v>58.52</v>
      </c>
      <c r="H72" s="99">
        <f>'[1]04.04'!I72</f>
        <v>351.12</v>
      </c>
    </row>
    <row r="73" spans="1:8" s="21" customFormat="1" ht="17.45" customHeight="1">
      <c r="A73" s="17"/>
      <c r="B73" s="18"/>
      <c r="C73" s="19"/>
      <c r="D73" s="18"/>
      <c r="E73" s="18"/>
      <c r="F73" s="20"/>
      <c r="G73" s="20"/>
      <c r="H73" s="20"/>
    </row>
    <row r="74" spans="1:8" s="21" customFormat="1" ht="17.45" customHeight="1">
      <c r="A74" s="36" t="s">
        <v>29</v>
      </c>
      <c r="B74" s="35"/>
      <c r="C74" s="35"/>
      <c r="D74" s="35"/>
      <c r="E74" s="35"/>
      <c r="F74" s="35"/>
      <c r="G74" s="35"/>
      <c r="H74" s="35"/>
    </row>
    <row r="75" spans="1:8" s="21" customFormat="1" ht="17.45" customHeight="1">
      <c r="A75" s="36" t="s">
        <v>30</v>
      </c>
      <c r="B75" s="35"/>
      <c r="C75" s="35"/>
      <c r="D75" s="35"/>
      <c r="E75" s="35"/>
      <c r="F75" s="35"/>
      <c r="G75" s="35"/>
      <c r="H75" s="35"/>
    </row>
    <row r="76" spans="1:8" s="21" customFormat="1" ht="17.45" customHeight="1">
      <c r="A76" s="36" t="s">
        <v>31</v>
      </c>
      <c r="B76" s="35"/>
      <c r="C76" s="35"/>
      <c r="D76" s="35"/>
      <c r="E76" s="35"/>
      <c r="F76" s="35"/>
      <c r="G76" s="35"/>
      <c r="H76" s="35"/>
    </row>
    <row r="77" spans="1:8" s="21" customFormat="1" ht="17.45" customHeight="1">
      <c r="A77" s="37" t="s">
        <v>0</v>
      </c>
      <c r="B77" s="22"/>
      <c r="C77" s="23"/>
      <c r="D77" s="24"/>
      <c r="E77" s="24"/>
      <c r="F77" s="25"/>
      <c r="G77" s="24"/>
      <c r="H77" s="24"/>
    </row>
    <row r="78" spans="1:8" s="21" customFormat="1" ht="17.45" customHeight="1">
      <c r="A78" s="37" t="s">
        <v>1</v>
      </c>
      <c r="B78" s="26"/>
      <c r="C78" s="23"/>
      <c r="D78" s="24"/>
      <c r="E78" s="24"/>
      <c r="F78" s="25"/>
      <c r="G78" s="24"/>
      <c r="H78" s="24"/>
    </row>
    <row r="79" spans="1:8" s="8" customFormat="1" ht="17.45" customHeight="1" thickBot="1">
      <c r="A79" s="27"/>
      <c r="B79" s="28"/>
      <c r="C79" s="29"/>
      <c r="D79" s="28"/>
      <c r="E79" s="28"/>
      <c r="F79" s="28"/>
      <c r="G79" s="28"/>
      <c r="H79" s="28"/>
    </row>
    <row r="80" spans="1:8" s="8" customFormat="1" ht="17.45" customHeight="1" thickBot="1">
      <c r="A80" s="30"/>
      <c r="C80" s="31"/>
    </row>
    <row r="81" spans="1:6" s="1" customFormat="1" ht="17.45" customHeight="1" thickBot="1">
      <c r="A81" s="32" t="s">
        <v>40</v>
      </c>
      <c r="C81" s="110"/>
      <c r="D81" s="111"/>
      <c r="E81" s="111"/>
      <c r="F81" s="112"/>
    </row>
    <row r="82" spans="1:6" s="1" customFormat="1" ht="17.45" customHeight="1" thickBot="1">
      <c r="A82" s="32"/>
      <c r="C82" s="33"/>
      <c r="D82" s="34"/>
      <c r="E82" s="34"/>
    </row>
    <row r="83" spans="1:6" s="1" customFormat="1" ht="17.45" customHeight="1" thickBot="1">
      <c r="A83" s="32" t="s">
        <v>41</v>
      </c>
      <c r="C83" s="110"/>
      <c r="D83" s="111"/>
      <c r="E83" s="111"/>
      <c r="F83" s="112"/>
    </row>
    <row r="84" spans="1:6">
      <c r="A84" s="5"/>
      <c r="C84" s="6"/>
    </row>
    <row r="85" spans="1:6">
      <c r="C85" s="6"/>
    </row>
  </sheetData>
  <mergeCells count="18">
    <mergeCell ref="A12:H12"/>
    <mergeCell ref="A13:A15"/>
    <mergeCell ref="B13:B15"/>
    <mergeCell ref="C13:D13"/>
    <mergeCell ref="E13:H13"/>
    <mergeCell ref="C14:C15"/>
    <mergeCell ref="D14:D15"/>
    <mergeCell ref="E14:F14"/>
    <mergeCell ref="G14:H14"/>
    <mergeCell ref="A59:A67"/>
    <mergeCell ref="C83:F83"/>
    <mergeCell ref="C81:F81"/>
    <mergeCell ref="A68:A69"/>
    <mergeCell ref="A16:A19"/>
    <mergeCell ref="A20:A25"/>
    <mergeCell ref="A26:A36"/>
    <mergeCell ref="A37:A47"/>
    <mergeCell ref="A48:A58"/>
  </mergeCells>
  <pageMargins left="0.78740157480314965" right="0.19685039370078741" top="0.19685039370078741" bottom="0.19685039370078741" header="0.31496062992125984" footer="0.31496062992125984"/>
  <pageSetup paperSize="9" scale="5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2018-03-31T11:17:26Z</dcterms:modified>
</cp:coreProperties>
</file>