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6435" windowWidth="19320" windowHeight="6495" tabRatio="649" firstSheet="1" activeTab="1"/>
  </bookViews>
  <sheets>
    <sheet name="8732,8734,550, ТУ-44" sheetId="9" r:id="rId1"/>
    <sheet name="Профильная труба" sheetId="18" r:id="rId2"/>
    <sheet name="3262, 20295, 10704" sheetId="10" r:id="rId3"/>
    <sheet name="труба НКТ, обсадная" sheetId="11" r:id="rId4"/>
    <sheet name="Лист1" sheetId="12" state="hidden" r:id="rId5"/>
    <sheet name="Лист2" sheetId="13" state="hidden" r:id="rId6"/>
    <sheet name="Арматура" sheetId="14" r:id="rId7"/>
    <sheet name="Листы" sheetId="15" r:id="rId8"/>
    <sheet name="Балка" sheetId="17" r:id="rId9"/>
    <sheet name="Угол,швеллер" sheetId="16" r:id="rId10"/>
  </sheets>
  <definedNames>
    <definedName name="_xlnm._FilterDatabase" localSheetId="0" hidden="1">'8732,8734,550, ТУ-44'!$A$6:$H$202</definedName>
    <definedName name="_xlnm.Print_Area" localSheetId="0">'8732,8734,550, ТУ-44'!$B$2:$H$202</definedName>
  </definedNames>
  <calcPr calcId="124519" refMode="R1C1"/>
  <fileRecoveryPr autoRecover="0"/>
</workbook>
</file>

<file path=xl/calcChain.xml><?xml version="1.0" encoding="utf-8"?>
<calcChain xmlns="http://schemas.openxmlformats.org/spreadsheetml/2006/main">
  <c r="G109" i="9"/>
  <c r="F109" s="1"/>
  <c r="G110"/>
  <c r="F110" s="1"/>
  <c r="G111"/>
  <c r="F111" s="1"/>
  <c r="G112"/>
  <c r="F112" s="1"/>
  <c r="G113"/>
  <c r="F113" s="1"/>
  <c r="G114"/>
  <c r="F114" s="1"/>
  <c r="G115"/>
  <c r="F115" s="1"/>
  <c r="G116"/>
  <c r="F116" s="1"/>
  <c r="G117"/>
  <c r="F117" s="1"/>
  <c r="G118"/>
  <c r="F118" s="1"/>
  <c r="G119"/>
  <c r="F119" s="1"/>
  <c r="G120"/>
  <c r="F120" s="1"/>
  <c r="G121"/>
  <c r="F121" s="1"/>
  <c r="G122"/>
  <c r="F122" s="1"/>
  <c r="G123"/>
  <c r="F123" s="1"/>
  <c r="G124"/>
  <c r="F124" s="1"/>
  <c r="G125"/>
  <c r="F125" s="1"/>
  <c r="G126"/>
  <c r="F126" s="1"/>
  <c r="G127"/>
  <c r="F127" s="1"/>
  <c r="G128"/>
  <c r="F128" s="1"/>
  <c r="G129"/>
  <c r="F129" s="1"/>
  <c r="G130"/>
  <c r="F130" s="1"/>
  <c r="G131"/>
  <c r="F131" s="1"/>
  <c r="G132"/>
  <c r="F132" s="1"/>
  <c r="G133"/>
  <c r="F133" s="1"/>
  <c r="G134"/>
  <c r="F134" s="1"/>
  <c r="G135"/>
  <c r="F135" s="1"/>
  <c r="G136"/>
  <c r="F136" s="1"/>
  <c r="G137"/>
  <c r="F137" s="1"/>
  <c r="G138"/>
  <c r="F138" s="1"/>
  <c r="G139"/>
  <c r="F139" s="1"/>
  <c r="G140"/>
  <c r="F140" s="1"/>
  <c r="G141"/>
  <c r="F141" s="1"/>
  <c r="G142"/>
  <c r="F142" s="1"/>
  <c r="G143"/>
  <c r="F143" s="1"/>
  <c r="G144"/>
  <c r="F144" s="1"/>
  <c r="G145"/>
  <c r="F145" s="1"/>
  <c r="G146"/>
  <c r="F146" s="1"/>
  <c r="G108"/>
  <c r="F108" s="1"/>
  <c r="G38"/>
  <c r="F38" s="1"/>
  <c r="G39"/>
  <c r="F39" s="1"/>
  <c r="G40"/>
  <c r="F40" s="1"/>
  <c r="G41"/>
  <c r="F41" s="1"/>
  <c r="G42"/>
  <c r="F42" s="1"/>
  <c r="G43"/>
  <c r="F43" s="1"/>
  <c r="G44"/>
  <c r="F44" s="1"/>
  <c r="G45"/>
  <c r="F45" s="1"/>
  <c r="G46"/>
  <c r="F46" s="1"/>
  <c r="G47"/>
  <c r="F47" s="1"/>
  <c r="G48"/>
  <c r="F48" s="1"/>
  <c r="G49"/>
  <c r="F49" s="1"/>
  <c r="G50"/>
  <c r="F50" s="1"/>
  <c r="G51"/>
  <c r="F51" s="1"/>
  <c r="G52"/>
  <c r="F52" s="1"/>
  <c r="G53"/>
  <c r="F53" s="1"/>
  <c r="G54"/>
  <c r="F54" s="1"/>
  <c r="G55"/>
  <c r="F55" s="1"/>
  <c r="G56"/>
  <c r="F56" s="1"/>
  <c r="G57"/>
  <c r="F57" s="1"/>
  <c r="G58"/>
  <c r="F58" s="1"/>
  <c r="G59"/>
  <c r="F59" s="1"/>
  <c r="G60"/>
  <c r="F60" s="1"/>
  <c r="G61"/>
  <c r="F61" s="1"/>
  <c r="G62"/>
  <c r="F62" s="1"/>
  <c r="G63"/>
  <c r="F63" s="1"/>
  <c r="G64"/>
  <c r="F64" s="1"/>
  <c r="G65"/>
  <c r="F65" s="1"/>
  <c r="G66"/>
  <c r="F66" s="1"/>
  <c r="G67"/>
  <c r="F67" s="1"/>
  <c r="G68"/>
  <c r="F68" s="1"/>
  <c r="G69"/>
  <c r="F69" s="1"/>
  <c r="G70"/>
  <c r="F70" s="1"/>
  <c r="G71"/>
  <c r="F71" s="1"/>
  <c r="G72"/>
  <c r="F72" s="1"/>
  <c r="G73"/>
  <c r="F73" s="1"/>
  <c r="G74"/>
  <c r="F74" s="1"/>
  <c r="G75"/>
  <c r="F75" s="1"/>
  <c r="G76"/>
  <c r="F76" s="1"/>
  <c r="G77"/>
  <c r="F77" s="1"/>
  <c r="G78"/>
  <c r="F78" s="1"/>
  <c r="G79"/>
  <c r="F79" s="1"/>
  <c r="G80"/>
  <c r="F80" s="1"/>
  <c r="G81"/>
  <c r="F81" s="1"/>
  <c r="G82"/>
  <c r="F82" s="1"/>
  <c r="G83"/>
  <c r="F83" s="1"/>
  <c r="G84"/>
  <c r="F84" s="1"/>
  <c r="G85"/>
  <c r="F85" s="1"/>
  <c r="G86"/>
  <c r="F86" s="1"/>
  <c r="G87"/>
  <c r="F87" s="1"/>
  <c r="G88"/>
  <c r="F88" s="1"/>
  <c r="G89"/>
  <c r="F89" s="1"/>
  <c r="G90"/>
  <c r="F90" s="1"/>
  <c r="G91"/>
  <c r="F91" s="1"/>
  <c r="G92"/>
  <c r="F92" s="1"/>
  <c r="G93"/>
  <c r="F93" s="1"/>
  <c r="G94"/>
  <c r="F94" s="1"/>
  <c r="G95"/>
  <c r="F95" s="1"/>
  <c r="G96"/>
  <c r="F96" s="1"/>
  <c r="G97"/>
  <c r="F97" s="1"/>
  <c r="G98"/>
  <c r="F98" s="1"/>
  <c r="G99"/>
  <c r="F99" s="1"/>
  <c r="G100"/>
  <c r="F100" s="1"/>
  <c r="G101"/>
  <c r="F101" s="1"/>
  <c r="G102"/>
  <c r="F102" s="1"/>
  <c r="G103"/>
  <c r="F103" s="1"/>
  <c r="G37"/>
  <c r="F37" s="1"/>
  <c r="G41" i="10"/>
  <c r="G42"/>
  <c r="G43"/>
  <c r="G40"/>
  <c r="E41"/>
  <c r="E42"/>
  <c r="E43"/>
  <c r="E40"/>
  <c r="G20"/>
  <c r="G21"/>
  <c r="G22"/>
  <c r="G23"/>
  <c r="G24"/>
  <c r="G25"/>
  <c r="G26"/>
  <c r="G27"/>
  <c r="G28"/>
  <c r="G29"/>
  <c r="G30"/>
  <c r="G31"/>
  <c r="G32"/>
  <c r="G33"/>
  <c r="G34"/>
  <c r="G35"/>
  <c r="G36"/>
  <c r="G19"/>
  <c r="E20"/>
  <c r="E21"/>
  <c r="E22"/>
  <c r="E23"/>
  <c r="E24"/>
  <c r="E25"/>
  <c r="E26"/>
  <c r="E27"/>
  <c r="E28"/>
  <c r="E29"/>
  <c r="E30"/>
  <c r="E31"/>
  <c r="E32"/>
  <c r="E33"/>
  <c r="E34"/>
  <c r="E35"/>
  <c r="E36"/>
  <c r="E19"/>
  <c r="F10"/>
  <c r="G32" i="9"/>
  <c r="G29"/>
  <c r="G30"/>
  <c r="G31"/>
  <c r="G27"/>
  <c r="G28"/>
  <c r="G26"/>
  <c r="G25"/>
  <c r="G8"/>
  <c r="G9"/>
  <c r="G10"/>
  <c r="G11"/>
  <c r="G12"/>
  <c r="G13"/>
  <c r="G14"/>
  <c r="G15"/>
  <c r="G16"/>
  <c r="G17"/>
  <c r="G18"/>
  <c r="G19"/>
  <c r="G20"/>
  <c r="G7"/>
  <c r="D22" i="12"/>
  <c r="D24"/>
  <c r="D25"/>
  <c r="D26"/>
  <c r="D27"/>
  <c r="D28"/>
  <c r="D29"/>
  <c r="D31"/>
  <c r="D32"/>
  <c r="D33"/>
  <c r="D34"/>
  <c r="D36"/>
  <c r="D37"/>
  <c r="D38"/>
  <c r="D39"/>
  <c r="D40"/>
  <c r="D41"/>
</calcChain>
</file>

<file path=xl/sharedStrings.xml><?xml version="1.0" encoding="utf-8"?>
<sst xmlns="http://schemas.openxmlformats.org/spreadsheetml/2006/main" count="783" uniqueCount="275">
  <si>
    <t xml:space="preserve">Прайс-лист на трубы </t>
  </si>
  <si>
    <t>ГОСТ</t>
  </si>
  <si>
    <t>Размер</t>
  </si>
  <si>
    <t>Стенка</t>
  </si>
  <si>
    <t>Марка стали</t>
  </si>
  <si>
    <t>8732-78</t>
  </si>
  <si>
    <t xml:space="preserve"> 10-20</t>
  </si>
  <si>
    <t xml:space="preserve">Трубы стальные водогазопроводные </t>
  </si>
  <si>
    <t>3262-75</t>
  </si>
  <si>
    <t>все</t>
  </si>
  <si>
    <t xml:space="preserve">Трубы стальные электросварные </t>
  </si>
  <si>
    <t>10705-80</t>
  </si>
  <si>
    <t>530</t>
  </si>
  <si>
    <t>17г1с</t>
  </si>
  <si>
    <t>09г2с</t>
  </si>
  <si>
    <t>20295-85</t>
  </si>
  <si>
    <t>Трубы холоднодеформированные тонкостенные</t>
  </si>
  <si>
    <t xml:space="preserve">ТУ 14-3Р-44-2001 </t>
  </si>
  <si>
    <t>273-325</t>
  </si>
  <si>
    <t>377-426</t>
  </si>
  <si>
    <t>3,0-4,5</t>
  </si>
  <si>
    <t>9,0-16,0</t>
  </si>
  <si>
    <t>6,0-12,0</t>
  </si>
  <si>
    <t>ГОСТ, длина</t>
  </si>
  <si>
    <t>8734-75, НД</t>
  </si>
  <si>
    <t>45 -51</t>
  </si>
  <si>
    <t>32-42</t>
  </si>
  <si>
    <t>1-10 сп/пс</t>
  </si>
  <si>
    <t>Трубы холоднодеформированные тянутые (руб./тн с НДС)</t>
  </si>
  <si>
    <t>32-51</t>
  </si>
  <si>
    <t>8734-75, МР</t>
  </si>
  <si>
    <t>Ду 10</t>
  </si>
  <si>
    <t>8</t>
  </si>
  <si>
    <t>3,5-12,0</t>
  </si>
  <si>
    <t>10</t>
  </si>
  <si>
    <t>09Г2С</t>
  </si>
  <si>
    <t>8,0-16,0</t>
  </si>
  <si>
    <t>3,5-6,0</t>
  </si>
  <si>
    <t>3,5-35,0</t>
  </si>
  <si>
    <t>8, 9, 10, 12</t>
  </si>
  <si>
    <t>8, 10, 12</t>
  </si>
  <si>
    <t>9, 10, 11, 12</t>
  </si>
  <si>
    <t>10706-76</t>
  </si>
  <si>
    <t>3сп5</t>
  </si>
  <si>
    <t>10Г2ФБЮ</t>
  </si>
  <si>
    <t>3,0-6,0</t>
  </si>
  <si>
    <t>57-152</t>
  </si>
  <si>
    <t>7, 8, 9, 10, 12</t>
  </si>
  <si>
    <t>168-194</t>
  </si>
  <si>
    <t>14-3Р-1270-2009</t>
  </si>
  <si>
    <t>09ГСФ</t>
  </si>
  <si>
    <t>720</t>
  </si>
  <si>
    <t>12</t>
  </si>
  <si>
    <t>12Г2СБ</t>
  </si>
  <si>
    <t>Трубы электросварные большого диаметра (530-1420)</t>
  </si>
  <si>
    <t>17,8;  21,3</t>
  </si>
  <si>
    <t>15,7;  18,7;  21,6</t>
  </si>
  <si>
    <t>23,2; 25,8; 27,7</t>
  </si>
  <si>
    <t>10,0-16,0</t>
  </si>
  <si>
    <t>различные</t>
  </si>
  <si>
    <t>14-3-1698-2000</t>
  </si>
  <si>
    <t>10,0-12,0</t>
  </si>
  <si>
    <t>17Г1СУ</t>
  </si>
  <si>
    <t>10,5</t>
  </si>
  <si>
    <t xml:space="preserve">                                       
</t>
  </si>
  <si>
    <t xml:space="preserve">ООО Горно-металлургическая компания «АСТ-Инвест»
Юридический адрес: 623100 Свердловская обл., г.Первоуральск, ул.Строителей,28 А оф.7
Фактический адрес: 623100 Свердловская обл., г.Первоуральск, 
ул. Ленина 13 Б оф.1
ИНН /КПП 6625063654/662501001 
р/с 40702810000000025627 ОАО «ВУЗ-БАНК»
 к/с 30101 810600000000781  БИК 046577781
г.Первоуральск
Тел./факс (3439) 666-098, 666-808 
Тел./факс 8(3439) 664-602, 668-903, 668-904, 664-501, 664-506
e-mail: 2664686@mail.ru,     www.gmk66.ru </t>
  </si>
  <si>
    <t>Наружный диаметр (мм)</t>
  </si>
  <si>
    <t>Толщина стенки (мм)</t>
  </si>
  <si>
    <t>Тип замка</t>
  </si>
  <si>
    <t>Цена (руб./тн.) (с учетом НДС)</t>
  </si>
  <si>
    <t>Д</t>
  </si>
  <si>
    <t>Е, Л</t>
  </si>
  <si>
    <t>М</t>
  </si>
  <si>
    <t>9,4; 11,4</t>
  </si>
  <si>
    <t>8,6; 10,2; 10,9</t>
  </si>
  <si>
    <t>9,2; 12,7</t>
  </si>
  <si>
    <t>ЗП-86</t>
  </si>
  <si>
    <t xml:space="preserve">ЗП-92; ЗП-95;
ЗП-98; ЗП-105
</t>
  </si>
  <si>
    <t xml:space="preserve">ЗП-108; ЗП-121;
ЗП-127
</t>
  </si>
  <si>
    <t xml:space="preserve">ЗП-127; ЗП-131;
ЗП-140; ЗП-152
</t>
  </si>
  <si>
    <t>ЗП-159; ЗП-162</t>
  </si>
  <si>
    <t>ЗП-162</t>
  </si>
  <si>
    <t>Трубы обсадные по ГОСТ 632-80</t>
  </si>
  <si>
    <t xml:space="preserve">Труба
Наружный диаметр (мм)
</t>
  </si>
  <si>
    <t>6,4; 7,4; 8,6; 10,2</t>
  </si>
  <si>
    <t>6,4; 7,5; 9,2; 10,7</t>
  </si>
  <si>
    <t>6,2;7,0; 7,7; 9,2; 10,5</t>
  </si>
  <si>
    <t>6,5; 7,0; 7,7; 8,5; 9,5; 10,7</t>
  </si>
  <si>
    <t>7,3; 8,0; 8,9; 10,6; 12,1</t>
  </si>
  <si>
    <t>6,9; 8,1; 9,2; 10,4; 11,5; 12,7; 13,7; 15,0</t>
  </si>
  <si>
    <t xml:space="preserve">7,7; 8,9; 10,2; 11,4; 12,7; 14,2 </t>
  </si>
  <si>
    <t>7,9; 8,9; 10,0; 11,1; 12,0; 13,8; 15,9</t>
  </si>
  <si>
    <t>8,9 10,2 11,4 12,6 13,8 15,1 16,5</t>
  </si>
  <si>
    <t xml:space="preserve">8,5; 9,5; 11,0; 12,1; 14,0 </t>
  </si>
  <si>
    <t xml:space="preserve">Труба
Наружный диаметр (мм)
</t>
  </si>
  <si>
    <t>К</t>
  </si>
  <si>
    <t>Е</t>
  </si>
  <si>
    <t>Л</t>
  </si>
  <si>
    <t>Соединительные муфты для обсадных труб ОТТМ</t>
  </si>
  <si>
    <t>Наружный диаметр (мм</t>
  </si>
  <si>
    <t>Цена (руб./шт.) (с учетом НДС)</t>
  </si>
  <si>
    <t>Д, К</t>
  </si>
  <si>
    <t>Соединительные муфты для обсадных труб ОТТГ</t>
  </si>
  <si>
    <t xml:space="preserve">Трубы насосно-компрессорные гладкие НКТ по ГОСТ 633-80
ГОСТ Р 52203-2004
</t>
  </si>
  <si>
    <t xml:space="preserve">Муфта
Наружный диаметр (мм)
</t>
  </si>
  <si>
    <t>5,5; 7</t>
  </si>
  <si>
    <t xml:space="preserve">Трубы насосно-компрессорные с высаженными наружу концами - В
по ГОСТ 633-80, ГОСТ Р 52203-2004
</t>
  </si>
  <si>
    <t>Д,К</t>
  </si>
  <si>
    <t>6,5; 8</t>
  </si>
  <si>
    <t>Соединительные муфты для труб НКТ</t>
  </si>
  <si>
    <t>Длина (мм)</t>
  </si>
  <si>
    <t>Соединительные муфты для труб НКМ</t>
  </si>
  <si>
    <t>Соединительные муфты для труб насосно-компрессорных с высаженными наружу концами – В</t>
  </si>
  <si>
    <t>К,Е</t>
  </si>
  <si>
    <t>Л,М</t>
  </si>
  <si>
    <t>Замки для бурильных труб по ГОСТ 5286-75</t>
  </si>
  <si>
    <t>Обозначение замка</t>
  </si>
  <si>
    <t>Обозначение резьбы</t>
  </si>
  <si>
    <t>Цена (руб./шт.)</t>
  </si>
  <si>
    <t>ЗН-80; ЗН-95; ЗУ-86; ЗУК-108</t>
  </si>
  <si>
    <t>ЗН-108, ЗН-113; ЗШ-108; ЗШ-118; ЗУ-108; ЗУ-120; ЗШК-113; ЗУК-120</t>
  </si>
  <si>
    <t>ЗН-140; ЗШ-133; ЗШ-146; ЗУ-146; ЗУ-155; ЗШК-133; ЗУК-146; ЗУК-155</t>
  </si>
  <si>
    <t>ЗН-172; ЗН-197; ЗШ-178; ЗШ-203; ЗУ-185; ЗШК-178</t>
  </si>
  <si>
    <t>З-66; З-76; З-73; З-86</t>
  </si>
  <si>
    <t>З-88; З-86; З-101; З-86; З-102; З-101</t>
  </si>
  <si>
    <t>З-117; З-108; З-121; З-122; З-133; З-108</t>
  </si>
  <si>
    <t>З-140; З-152; З-147; З-171; З-161; З-147</t>
  </si>
  <si>
    <t>Строгое соблюдение, технологии изготовления и контроля на всех этапах производства, гарантирует высокое качество выпускаемых нами труб и при правильной эксплуатации долговременную и безаварийную работу.</t>
  </si>
  <si>
    <t>Срок изготовления: 10-40 дней.</t>
  </si>
  <si>
    <t>6,5.</t>
  </si>
  <si>
    <r>
      <rPr>
        <sz val="14"/>
        <color rgb="FF7030A0"/>
        <rFont val="Arial Rounded MT Bold"/>
        <family val="2"/>
      </rPr>
      <t>Трубы бурильные с приваренными замками по ГОСТ Р 50278-92</t>
    </r>
    <r>
      <rPr>
        <sz val="10"/>
        <color rgb="FF7030A0"/>
        <rFont val="Arial Cyr"/>
        <charset val="204"/>
      </rPr>
      <t xml:space="preserve">
</t>
    </r>
  </si>
  <si>
    <t>Наименование</t>
  </si>
  <si>
    <t>Цена с НДС, руб/тн</t>
  </si>
  <si>
    <t>Для трейдеров</t>
  </si>
  <si>
    <t>Катанка</t>
  </si>
  <si>
    <t>бухты</t>
  </si>
  <si>
    <t>Арматура А1</t>
  </si>
  <si>
    <t>8; 10 ;12</t>
  </si>
  <si>
    <t>6; 6,5; 8</t>
  </si>
  <si>
    <t>пруток</t>
  </si>
  <si>
    <t>11,7м</t>
  </si>
  <si>
    <t>14 - 25</t>
  </si>
  <si>
    <t>Арматура А500С</t>
  </si>
  <si>
    <t>14 - 36</t>
  </si>
  <si>
    <t>Арматура А3 35ГС</t>
  </si>
  <si>
    <t>6; 8</t>
  </si>
  <si>
    <t>м/д</t>
  </si>
  <si>
    <t>Прайс-лист на металлопрокат</t>
  </si>
  <si>
    <t>Проволока ВР-1</t>
  </si>
  <si>
    <t>4, 5</t>
  </si>
  <si>
    <t>Лист горячекатаный ст3сп5</t>
  </si>
  <si>
    <t>1250х2500</t>
  </si>
  <si>
    <t>4 до 12</t>
  </si>
  <si>
    <t>1500х6000</t>
  </si>
  <si>
    <t>14; 16</t>
  </si>
  <si>
    <t>18 до 30</t>
  </si>
  <si>
    <t>32 до 50</t>
  </si>
  <si>
    <t>60 - 100</t>
  </si>
  <si>
    <t>1500(2000)х6000</t>
  </si>
  <si>
    <t>Лист горячекатаный 09Г2С</t>
  </si>
  <si>
    <t>18 до 25</t>
  </si>
  <si>
    <t>30 до 40</t>
  </si>
  <si>
    <t>Лист рифленый (чечевица)</t>
  </si>
  <si>
    <t>4; 5; 6; 8</t>
  </si>
  <si>
    <t>Лист х/к</t>
  </si>
  <si>
    <t>0,7; 0,8; 0,9</t>
  </si>
  <si>
    <t>1,2; 1,5; 2,0</t>
  </si>
  <si>
    <t>2,5;  3,0</t>
  </si>
  <si>
    <t xml:space="preserve">Лист оцинкованный </t>
  </si>
  <si>
    <t>0,8 - 0,9</t>
  </si>
  <si>
    <t>1,0;  1,2</t>
  </si>
  <si>
    <t>1,5;  2,0</t>
  </si>
  <si>
    <t xml:space="preserve">Рулон оцинкованный </t>
  </si>
  <si>
    <t>Лист просечно - вытяжной</t>
  </si>
  <si>
    <t>Лист ПВ406</t>
  </si>
  <si>
    <t>Лист ПВ506</t>
  </si>
  <si>
    <t>Прайс-лист на листы</t>
  </si>
  <si>
    <t xml:space="preserve">Угол ст3 </t>
  </si>
  <si>
    <t>25 - 35</t>
  </si>
  <si>
    <t>40 - 75</t>
  </si>
  <si>
    <t>80 - 100; 125</t>
  </si>
  <si>
    <t>125х80-8</t>
  </si>
  <si>
    <t>140; 160</t>
  </si>
  <si>
    <t>180; 200</t>
  </si>
  <si>
    <t>Угол 09Г2С</t>
  </si>
  <si>
    <t>25 -75</t>
  </si>
  <si>
    <t>80 - 100</t>
  </si>
  <si>
    <t>8, 10</t>
  </si>
  <si>
    <t>12; 14; 16, 18</t>
  </si>
  <si>
    <t>24 - 30</t>
  </si>
  <si>
    <t>12, 14</t>
  </si>
  <si>
    <t>16 - 18</t>
  </si>
  <si>
    <t>24 -30</t>
  </si>
  <si>
    <r>
      <t>Швеллер ст3</t>
    </r>
    <r>
      <rPr>
        <b/>
        <sz val="16"/>
        <color theme="9" tint="-0.499984740745262"/>
        <rFont val="Arial Cyr"/>
        <charset val="204"/>
      </rPr>
      <t xml:space="preserve"> </t>
    </r>
  </si>
  <si>
    <r>
      <t>Швеллер 09Г2С</t>
    </r>
    <r>
      <rPr>
        <b/>
        <sz val="16"/>
        <color theme="9" tint="-0.499984740745262"/>
        <rFont val="Arial Cyr"/>
        <charset val="204"/>
      </rPr>
      <t xml:space="preserve"> </t>
    </r>
  </si>
  <si>
    <t xml:space="preserve">Балка ст3 </t>
  </si>
  <si>
    <t>12м</t>
  </si>
  <si>
    <t>20Б</t>
  </si>
  <si>
    <t>25Б</t>
  </si>
  <si>
    <t>30; 35Б</t>
  </si>
  <si>
    <t>40Б</t>
  </si>
  <si>
    <t>45Б</t>
  </si>
  <si>
    <t>50; 55 ;60Б</t>
  </si>
  <si>
    <t>24М</t>
  </si>
  <si>
    <t>30М</t>
  </si>
  <si>
    <t>36/45М</t>
  </si>
  <si>
    <t>до 31К</t>
  </si>
  <si>
    <t xml:space="preserve">35К; </t>
  </si>
  <si>
    <t>40К</t>
  </si>
  <si>
    <t>20; 25Ш</t>
  </si>
  <si>
    <t>30Ш</t>
  </si>
  <si>
    <t>35Ш</t>
  </si>
  <si>
    <t>40; 45; 50Ш</t>
  </si>
  <si>
    <t>Балка ст 09г2с</t>
  </si>
  <si>
    <t>15х15х1,5</t>
  </si>
  <si>
    <t>мд</t>
  </si>
  <si>
    <t>20х20х1,5</t>
  </si>
  <si>
    <t>20х20х2,0</t>
  </si>
  <si>
    <t>25х25х1,5</t>
  </si>
  <si>
    <t>25х25х2</t>
  </si>
  <si>
    <t>30х30х1,5</t>
  </si>
  <si>
    <t>40х40х1,5</t>
  </si>
  <si>
    <t>40х40х2</t>
  </si>
  <si>
    <t>50х50х2,5</t>
  </si>
  <si>
    <t>80х80х3; 4</t>
  </si>
  <si>
    <t>100х100х4; 5</t>
  </si>
  <si>
    <t>120х120х4; 5</t>
  </si>
  <si>
    <t>140х140х4; 6</t>
  </si>
  <si>
    <t>160х160х5</t>
  </si>
  <si>
    <t>180х180х5; 10;</t>
  </si>
  <si>
    <t>Прямоугольные</t>
  </si>
  <si>
    <t>40х20х2</t>
  </si>
  <si>
    <t>40х25х2</t>
  </si>
  <si>
    <t>60х40х2,5; 3</t>
  </si>
  <si>
    <t>80х40х2,5; 3</t>
  </si>
  <si>
    <t>180х140х4; 6; 8</t>
  </si>
  <si>
    <t>200х160х10</t>
  </si>
  <si>
    <t xml:space="preserve">Трубы профильные ГОСТ 8639, 8645   
Квадратные  
</t>
  </si>
  <si>
    <t xml:space="preserve">
Тел./факс 8(3439) 66-89-04,66-89-03,66-46-02, 66-45-01, 66-45-06
e-mail: 2664686@mail.ru,     www.gmk66.ru </t>
  </si>
  <si>
    <t>550-75</t>
  </si>
  <si>
    <t>15Х5М</t>
  </si>
  <si>
    <t>18-38</t>
  </si>
  <si>
    <t>2,0-5,0</t>
  </si>
  <si>
    <t>3,0-14,0</t>
  </si>
  <si>
    <t>48-108</t>
  </si>
  <si>
    <t>114-168</t>
  </si>
  <si>
    <t>5,0-12,0</t>
  </si>
  <si>
    <t>7,0-22,0</t>
  </si>
  <si>
    <t>7,0-20,0</t>
  </si>
  <si>
    <t>8,0-26,0</t>
  </si>
  <si>
    <t>530-550</t>
  </si>
  <si>
    <t>12,0-30,0</t>
  </si>
  <si>
    <t>Бесшовные горячедеформированные трубы (руб./тн. с НДС)</t>
  </si>
  <si>
    <t>Крекинговые трубы ГОСТ 550-75(руб./тн. с НДС)</t>
  </si>
  <si>
    <t>159-194</t>
  </si>
  <si>
    <t>5-10 тн</t>
  </si>
  <si>
    <t>0,1-5тн</t>
  </si>
  <si>
    <t>от 10 тн</t>
  </si>
  <si>
    <r>
      <rPr>
        <b/>
        <i/>
        <sz val="14"/>
        <rFont val="Arial Cyr"/>
        <charset val="204"/>
      </rPr>
      <t xml:space="preserve">ООО Горно-металлургическая компания «АСТ-Инвест»
Адрес: Свердловская обл.,г.Первоуральск, ул.Ленина, 13Б 
ИНН /КПП 6625063654/662501001 
ОГРН 1116625003880 ОКПО 92906412
Тел.: +7 (3439) 66-89-03, 66-45-06                                                       Факс.: +7 (3439) 66-89-04, 66-45-01, 66-46-02                                      Тел. в Екатеринбурге (343) 266-46-86
e-mail: 2664686@mail.ru,   www.gmk66.ru </t>
    </r>
    <r>
      <rPr>
        <sz val="14"/>
        <rFont val="Arial Cyr"/>
        <charset val="204"/>
      </rPr>
      <t xml:space="preserve">
</t>
    </r>
  </si>
  <si>
    <t xml:space="preserve">ООО Горно-металлургическая компания «АСТ-Инвест»
Адрес: Свердловская обл.,г.Первоуральск, ул.Ленина, 13Б 
ИНН /КПП 6625063654/662501001 
ОГРН 1116625003880 ОКПО 92906412
Тел.: +7 (3439) 66-89-03, 66-45-06                                                       Факс.: +7 (3439) 66-89-04, 66-45-01, 66-46-02                                      Тел. в Екатеринбурге (343) 266-46-86
e-mail: 2664686@mail.ru,   www.gmk66.ru </t>
  </si>
  <si>
    <t>ст.3-20</t>
  </si>
  <si>
    <t>Ду 15 - 100</t>
  </si>
  <si>
    <t>3262-75 оцинк.</t>
  </si>
  <si>
    <t>Ду 15-20</t>
  </si>
  <si>
    <t>Ду 25</t>
  </si>
  <si>
    <t>Ду 32-100</t>
  </si>
  <si>
    <t>от 12 до 51</t>
  </si>
  <si>
    <t>3,0-4,0</t>
  </si>
  <si>
    <t>57-168</t>
  </si>
  <si>
    <t>273-426</t>
  </si>
  <si>
    <t>ст.10-20</t>
  </si>
  <si>
    <t>57-159 оцинк.</t>
  </si>
  <si>
    <t>Трубы  крекинговые ГОСТ 550-75 (руб./тн. с НДС)</t>
  </si>
  <si>
    <t>(руб./1000м  с НДС)</t>
  </si>
  <si>
    <t xml:space="preserve">ООО Горно-металлургическая компания «АСТ-Инвест»
Адрес: Свердловская обл.,г.Первоуральск, ул.Ленина, 13Б 
ИНН /КПП 6625063654/662501001 
ОГРН 1116625003880 ОКПО 92906412
Тел.: +7 (3439) 66-89-03, 66-45-06                                                                                                                                                 Факс.: +7 (3439) 66-89-04, 66-45-01, 66-46-02                                                                                                  Тел. в Екатеринбурге (343) 266-46-86
e-mail: 2664686@mail.ru,   www.gmk66.ru 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</si>
</sst>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_р_."/>
  </numFmts>
  <fonts count="70">
    <font>
      <sz val="10"/>
      <name val="Arial Cyr"/>
      <charset val="204"/>
    </font>
    <font>
      <sz val="10"/>
      <name val="Arial Cyr"/>
      <charset val="204"/>
    </font>
    <font>
      <b/>
      <sz val="14"/>
      <name val="Arial Cyr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color indexed="10"/>
      <name val="Arial Cyr"/>
      <charset val="204"/>
    </font>
    <font>
      <sz val="7"/>
      <name val="Arial Cyr"/>
      <charset val="204"/>
    </font>
    <font>
      <u/>
      <sz val="7"/>
      <name val="Arial Cyr"/>
      <charset val="204"/>
    </font>
    <font>
      <sz val="16"/>
      <name val="Arial Cyr"/>
      <charset val="204"/>
    </font>
    <font>
      <sz val="10"/>
      <name val="Arial Cyr"/>
      <charset val="204"/>
    </font>
    <font>
      <b/>
      <i/>
      <sz val="14"/>
      <name val="Arial Cyr"/>
      <charset val="204"/>
    </font>
    <font>
      <b/>
      <i/>
      <sz val="10"/>
      <name val="Arial"/>
      <family val="2"/>
      <charset val="204"/>
    </font>
    <font>
      <b/>
      <i/>
      <sz val="12"/>
      <name val="Arial Cyr"/>
      <charset val="204"/>
    </font>
    <font>
      <sz val="18"/>
      <color rgb="FFFF000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charset val="204"/>
    </font>
    <font>
      <sz val="14"/>
      <color theme="4" tint="-0.249977111117893"/>
      <name val="Arial"/>
      <family val="2"/>
      <charset val="204"/>
    </font>
    <font>
      <sz val="14"/>
      <color rgb="FFFF0000"/>
      <name val="Arial"/>
      <family val="2"/>
      <charset val="204"/>
    </font>
    <font>
      <b/>
      <i/>
      <sz val="14"/>
      <color rgb="FFFF0000"/>
      <name val="Cambria"/>
      <family val="1"/>
      <charset val="204"/>
      <scheme val="major"/>
    </font>
    <font>
      <b/>
      <i/>
      <u/>
      <sz val="16"/>
      <color rgb="FFFF0000"/>
      <name val="Cambria"/>
      <family val="1"/>
      <charset val="204"/>
      <scheme val="major"/>
    </font>
    <font>
      <sz val="10"/>
      <color rgb="FF7030A0"/>
      <name val="Arial Cyr"/>
      <charset val="204"/>
    </font>
    <font>
      <sz val="14"/>
      <color rgb="FF7030A0"/>
      <name val="Arial Rounded MT Bold"/>
      <family val="2"/>
    </font>
    <font>
      <b/>
      <sz val="16"/>
      <name val="Arial Cyr"/>
      <charset val="204"/>
    </font>
    <font>
      <b/>
      <u/>
      <sz val="16"/>
      <name val="Arial Cyr"/>
      <family val="2"/>
      <charset val="204"/>
    </font>
    <font>
      <b/>
      <u/>
      <sz val="16"/>
      <name val="Arial Cyr"/>
      <charset val="204"/>
    </font>
    <font>
      <sz val="10"/>
      <name val="Arial"/>
      <family val="2"/>
      <charset val="177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Courier"/>
      <family val="1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14"/>
      <color theme="9" tint="-0.249977111117893"/>
      <name val="Arial Rounded MT Bold"/>
      <family val="2"/>
    </font>
    <font>
      <b/>
      <sz val="16"/>
      <color theme="9" tint="-0.249977111117893"/>
      <name val="Arial"/>
      <family val="2"/>
      <charset val="204"/>
    </font>
    <font>
      <sz val="14"/>
      <color rgb="FF0070C0"/>
      <name val="Arial"/>
      <family val="2"/>
      <charset val="204"/>
    </font>
    <font>
      <sz val="10"/>
      <color rgb="FF0070C0"/>
      <name val="Arial Cyr"/>
      <charset val="204"/>
    </font>
    <font>
      <b/>
      <u/>
      <sz val="16"/>
      <color rgb="FF0070C0"/>
      <name val="Arial Cyr"/>
      <charset val="204"/>
    </font>
    <font>
      <b/>
      <u/>
      <sz val="16"/>
      <color theme="9" tint="-0.499984740745262"/>
      <name val="Arial Cyr"/>
      <charset val="204"/>
    </font>
    <font>
      <b/>
      <sz val="16"/>
      <color theme="9" tint="-0.499984740745262"/>
      <name val="Arial Cyr"/>
      <charset val="204"/>
    </font>
    <font>
      <b/>
      <sz val="10"/>
      <name val="Arial Cyr"/>
      <charset val="204"/>
    </font>
    <font>
      <b/>
      <u/>
      <sz val="16"/>
      <color rgb="FF92D050"/>
      <name val="Arial Cyr"/>
      <charset val="204"/>
    </font>
    <font>
      <b/>
      <i/>
      <sz val="10"/>
      <name val="Arial Cyr"/>
      <charset val="204"/>
    </font>
    <font>
      <sz val="10"/>
      <color rgb="FFC00000"/>
      <name val="Arial Cyr"/>
      <charset val="204"/>
    </font>
    <font>
      <b/>
      <sz val="14"/>
      <name val="Arial Rounded MT Bold"/>
      <family val="2"/>
    </font>
    <font>
      <b/>
      <i/>
      <sz val="14"/>
      <color rgb="FFFF0000"/>
      <name val="Arial Rounded MT Bold"/>
      <family val="2"/>
    </font>
    <font>
      <sz val="14"/>
      <name val="Arial Rounded MT Bold"/>
      <family val="2"/>
    </font>
    <font>
      <b/>
      <i/>
      <u/>
      <sz val="22"/>
      <color rgb="FFFF0000"/>
      <name val="Arial Rounded MT Bold"/>
      <family val="2"/>
    </font>
    <font>
      <b/>
      <sz val="14"/>
      <color theme="8" tint="-0.249977111117893"/>
      <name val="Arial Rounded MT Bold"/>
      <family val="2"/>
    </font>
    <font>
      <sz val="14"/>
      <color theme="8" tint="-0.249977111117893"/>
      <name val="Arial Rounded MT Bold"/>
      <family val="2"/>
    </font>
    <font>
      <sz val="16"/>
      <color rgb="FFC00000"/>
      <name val="Arial Rounded MT Bold"/>
      <family val="2"/>
    </font>
    <font>
      <sz val="16"/>
      <name val="Arial Rounded MT Bold"/>
      <family val="2"/>
    </font>
    <font>
      <b/>
      <sz val="16"/>
      <name val="Arial Rounded MT Bold"/>
      <family val="2"/>
    </font>
    <font>
      <b/>
      <sz val="16"/>
      <color rgb="FFC00000"/>
      <name val="Arial Rounded MT Bold"/>
      <family val="2"/>
    </font>
    <font>
      <b/>
      <i/>
      <sz val="14"/>
      <color rgb="FF00B050"/>
      <name val="Arial Rounded MT Bold"/>
      <family val="2"/>
    </font>
    <font>
      <b/>
      <sz val="14"/>
      <color rgb="FFFF0000"/>
      <name val="Arial Cyr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72">
    <xf numFmtId="0" fontId="0" fillId="0" borderId="0"/>
    <xf numFmtId="0" fontId="28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1" fillId="7" borderId="23" applyNumberFormat="0" applyAlignment="0" applyProtection="0"/>
    <xf numFmtId="0" fontId="32" fillId="20" borderId="24" applyNumberFormat="0" applyAlignment="0" applyProtection="0"/>
    <xf numFmtId="0" fontId="33" fillId="20" borderId="23" applyNumberFormat="0" applyAlignment="0" applyProtection="0"/>
    <xf numFmtId="0" fontId="34" fillId="0" borderId="25" applyNumberFormat="0" applyFill="0" applyAlignment="0" applyProtection="0"/>
    <xf numFmtId="0" fontId="35" fillId="0" borderId="26" applyNumberFormat="0" applyFill="0" applyAlignment="0" applyProtection="0"/>
    <xf numFmtId="0" fontId="36" fillId="0" borderId="27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28" applyNumberFormat="0" applyFill="0" applyAlignment="0" applyProtection="0"/>
    <xf numFmtId="0" fontId="38" fillId="21" borderId="29" applyNumberFormat="0" applyAlignment="0" applyProtection="0"/>
    <xf numFmtId="0" fontId="39" fillId="0" borderId="0" applyNumberFormat="0" applyFill="0" applyBorder="0" applyAlignment="0" applyProtection="0"/>
    <xf numFmtId="0" fontId="40" fillId="22" borderId="0" applyNumberFormat="0" applyBorder="0" applyAlignment="0" applyProtection="0"/>
    <xf numFmtId="0" fontId="41" fillId="3" borderId="0" applyNumberFormat="0" applyBorder="0" applyAlignment="0" applyProtection="0"/>
    <xf numFmtId="0" fontId="42" fillId="0" borderId="0" applyNumberFormat="0" applyFill="0" applyBorder="0" applyAlignment="0" applyProtection="0"/>
    <xf numFmtId="0" fontId="1" fillId="23" borderId="30" applyNumberFormat="0" applyFont="0" applyAlignment="0" applyProtection="0"/>
    <xf numFmtId="0" fontId="43" fillId="0" borderId="31" applyNumberFormat="0" applyFill="0" applyAlignment="0" applyProtection="0"/>
    <xf numFmtId="0" fontId="44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6" fillId="4" borderId="0" applyNumberFormat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1" fillId="7" borderId="23" applyNumberFormat="0" applyAlignment="0" applyProtection="0"/>
    <xf numFmtId="0" fontId="32" fillId="20" borderId="24" applyNumberFormat="0" applyAlignment="0" applyProtection="0"/>
    <xf numFmtId="0" fontId="33" fillId="20" borderId="23" applyNumberFormat="0" applyAlignment="0" applyProtection="0"/>
    <xf numFmtId="0" fontId="34" fillId="0" borderId="25" applyNumberFormat="0" applyFill="0" applyAlignment="0" applyProtection="0"/>
    <xf numFmtId="0" fontId="35" fillId="0" borderId="26" applyNumberFormat="0" applyFill="0" applyAlignment="0" applyProtection="0"/>
    <xf numFmtId="0" fontId="36" fillId="0" borderId="27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28" applyNumberFormat="0" applyFill="0" applyAlignment="0" applyProtection="0"/>
    <xf numFmtId="0" fontId="38" fillId="21" borderId="29" applyNumberFormat="0" applyAlignment="0" applyProtection="0"/>
    <xf numFmtId="0" fontId="39" fillId="0" borderId="0" applyNumberFormat="0" applyFill="0" applyBorder="0" applyAlignment="0" applyProtection="0"/>
    <xf numFmtId="0" fontId="40" fillId="22" borderId="0" applyNumberFormat="0" applyBorder="0" applyAlignment="0" applyProtection="0"/>
    <xf numFmtId="0" fontId="41" fillId="3" borderId="0" applyNumberFormat="0" applyBorder="0" applyAlignment="0" applyProtection="0"/>
    <xf numFmtId="0" fontId="42" fillId="0" borderId="0" applyNumberFormat="0" applyFill="0" applyBorder="0" applyAlignment="0" applyProtection="0"/>
    <xf numFmtId="0" fontId="1" fillId="23" borderId="30" applyNumberFormat="0" applyFont="0" applyAlignment="0" applyProtection="0"/>
    <xf numFmtId="0" fontId="43" fillId="0" borderId="31" applyNumberFormat="0" applyFill="0" applyAlignment="0" applyProtection="0"/>
    <xf numFmtId="0" fontId="45" fillId="0" borderId="0" applyNumberFormat="0" applyFill="0" applyBorder="0" applyAlignment="0" applyProtection="0"/>
    <xf numFmtId="0" fontId="46" fillId="4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1" fillId="7" borderId="23" applyNumberFormat="0" applyAlignment="0" applyProtection="0"/>
    <xf numFmtId="0" fontId="32" fillId="20" borderId="24" applyNumberFormat="0" applyAlignment="0" applyProtection="0"/>
    <xf numFmtId="0" fontId="33" fillId="20" borderId="23" applyNumberFormat="0" applyAlignment="0" applyProtection="0"/>
    <xf numFmtId="0" fontId="34" fillId="0" borderId="25" applyNumberFormat="0" applyFill="0" applyAlignment="0" applyProtection="0"/>
    <xf numFmtId="0" fontId="35" fillId="0" borderId="26" applyNumberFormat="0" applyFill="0" applyAlignment="0" applyProtection="0"/>
    <xf numFmtId="0" fontId="36" fillId="0" borderId="27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28" applyNumberFormat="0" applyFill="0" applyAlignment="0" applyProtection="0"/>
    <xf numFmtId="0" fontId="38" fillId="21" borderId="29" applyNumberFormat="0" applyAlignment="0" applyProtection="0"/>
    <xf numFmtId="0" fontId="39" fillId="0" borderId="0" applyNumberFormat="0" applyFill="0" applyBorder="0" applyAlignment="0" applyProtection="0"/>
    <xf numFmtId="0" fontId="40" fillId="22" borderId="0" applyNumberFormat="0" applyBorder="0" applyAlignment="0" applyProtection="0"/>
    <xf numFmtId="0" fontId="41" fillId="3" borderId="0" applyNumberFormat="0" applyBorder="0" applyAlignment="0" applyProtection="0"/>
    <xf numFmtId="0" fontId="42" fillId="0" borderId="0" applyNumberFormat="0" applyFill="0" applyBorder="0" applyAlignment="0" applyProtection="0"/>
    <xf numFmtId="0" fontId="1" fillId="23" borderId="30" applyNumberFormat="0" applyFont="0" applyAlignment="0" applyProtection="0"/>
    <xf numFmtId="0" fontId="43" fillId="0" borderId="31" applyNumberFormat="0" applyFill="0" applyAlignment="0" applyProtection="0"/>
    <xf numFmtId="0" fontId="45" fillId="0" borderId="0" applyNumberFormat="0" applyFill="0" applyBorder="0" applyAlignment="0" applyProtection="0"/>
    <xf numFmtId="0" fontId="46" fillId="4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1" fillId="7" borderId="23" applyNumberFormat="0" applyAlignment="0" applyProtection="0"/>
    <xf numFmtId="0" fontId="32" fillId="20" borderId="24" applyNumberFormat="0" applyAlignment="0" applyProtection="0"/>
    <xf numFmtId="0" fontId="33" fillId="20" borderId="23" applyNumberFormat="0" applyAlignment="0" applyProtection="0"/>
    <xf numFmtId="0" fontId="29" fillId="2" borderId="0" applyNumberFormat="0" applyBorder="0" applyAlignment="0" applyProtection="0"/>
    <xf numFmtId="0" fontId="34" fillId="0" borderId="25" applyNumberFormat="0" applyFill="0" applyAlignment="0" applyProtection="0"/>
    <xf numFmtId="0" fontId="35" fillId="0" borderId="26" applyNumberFormat="0" applyFill="0" applyAlignment="0" applyProtection="0"/>
    <xf numFmtId="0" fontId="36" fillId="0" borderId="27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28" applyNumberFormat="0" applyFill="0" applyAlignment="0" applyProtection="0"/>
    <xf numFmtId="0" fontId="38" fillId="21" borderId="29" applyNumberFormat="0" applyAlignment="0" applyProtection="0"/>
    <xf numFmtId="0" fontId="39" fillId="0" borderId="0" applyNumberFormat="0" applyFill="0" applyBorder="0" applyAlignment="0" applyProtection="0"/>
    <xf numFmtId="0" fontId="40" fillId="22" borderId="0" applyNumberFormat="0" applyBorder="0" applyAlignment="0" applyProtection="0"/>
    <xf numFmtId="0" fontId="41" fillId="3" borderId="0" applyNumberFormat="0" applyBorder="0" applyAlignment="0" applyProtection="0"/>
    <xf numFmtId="0" fontId="42" fillId="0" borderId="0" applyNumberFormat="0" applyFill="0" applyBorder="0" applyAlignment="0" applyProtection="0"/>
    <xf numFmtId="0" fontId="1" fillId="23" borderId="30" applyNumberFormat="0" applyFont="0" applyAlignment="0" applyProtection="0"/>
    <xf numFmtId="0" fontId="43" fillId="0" borderId="31" applyNumberFormat="0" applyFill="0" applyAlignment="0" applyProtection="0"/>
    <xf numFmtId="0" fontId="45" fillId="0" borderId="0" applyNumberFormat="0" applyFill="0" applyBorder="0" applyAlignment="0" applyProtection="0"/>
    <xf numFmtId="0" fontId="46" fillId="4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1" fillId="7" borderId="23" applyNumberFormat="0" applyAlignment="0" applyProtection="0"/>
    <xf numFmtId="0" fontId="32" fillId="20" borderId="24" applyNumberFormat="0" applyAlignment="0" applyProtection="0"/>
    <xf numFmtId="0" fontId="33" fillId="20" borderId="23" applyNumberFormat="0" applyAlignment="0" applyProtection="0"/>
    <xf numFmtId="0" fontId="34" fillId="0" borderId="25" applyNumberFormat="0" applyFill="0" applyAlignment="0" applyProtection="0"/>
    <xf numFmtId="0" fontId="35" fillId="0" borderId="26" applyNumberFormat="0" applyFill="0" applyAlignment="0" applyProtection="0"/>
    <xf numFmtId="0" fontId="36" fillId="0" borderId="27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28" applyNumberFormat="0" applyFill="0" applyAlignment="0" applyProtection="0"/>
    <xf numFmtId="0" fontId="38" fillId="21" borderId="29" applyNumberFormat="0" applyAlignment="0" applyProtection="0"/>
    <xf numFmtId="0" fontId="39" fillId="0" borderId="0" applyNumberFormat="0" applyFill="0" applyBorder="0" applyAlignment="0" applyProtection="0"/>
    <xf numFmtId="0" fontId="40" fillId="22" borderId="0" applyNumberFormat="0" applyBorder="0" applyAlignment="0" applyProtection="0"/>
    <xf numFmtId="0" fontId="41" fillId="3" borderId="0" applyNumberFormat="0" applyBorder="0" applyAlignment="0" applyProtection="0"/>
    <xf numFmtId="0" fontId="42" fillId="0" borderId="0" applyNumberFormat="0" applyFill="0" applyBorder="0" applyAlignment="0" applyProtection="0"/>
    <xf numFmtId="0" fontId="1" fillId="23" borderId="30" applyNumberFormat="0" applyFont="0" applyAlignment="0" applyProtection="0"/>
    <xf numFmtId="0" fontId="43" fillId="0" borderId="31" applyNumberFormat="0" applyFill="0" applyAlignment="0" applyProtection="0"/>
    <xf numFmtId="0" fontId="45" fillId="0" borderId="0" applyNumberFormat="0" applyFill="0" applyBorder="0" applyAlignment="0" applyProtection="0"/>
    <xf numFmtId="0" fontId="46" fillId="4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1" fillId="7" borderId="23" applyNumberFormat="0" applyAlignment="0" applyProtection="0"/>
    <xf numFmtId="0" fontId="32" fillId="20" borderId="24" applyNumberFormat="0" applyAlignment="0" applyProtection="0"/>
    <xf numFmtId="0" fontId="33" fillId="20" borderId="23" applyNumberFormat="0" applyAlignment="0" applyProtection="0"/>
    <xf numFmtId="0" fontId="34" fillId="0" borderId="25" applyNumberFormat="0" applyFill="0" applyAlignment="0" applyProtection="0"/>
    <xf numFmtId="0" fontId="35" fillId="0" borderId="26" applyNumberFormat="0" applyFill="0" applyAlignment="0" applyProtection="0"/>
    <xf numFmtId="0" fontId="36" fillId="0" borderId="27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28" applyNumberFormat="0" applyFill="0" applyAlignment="0" applyProtection="0"/>
    <xf numFmtId="0" fontId="38" fillId="21" borderId="29" applyNumberFormat="0" applyAlignment="0" applyProtection="0"/>
    <xf numFmtId="0" fontId="39" fillId="0" borderId="0" applyNumberFormat="0" applyFill="0" applyBorder="0" applyAlignment="0" applyProtection="0"/>
    <xf numFmtId="0" fontId="40" fillId="22" borderId="0" applyNumberFormat="0" applyBorder="0" applyAlignment="0" applyProtection="0"/>
    <xf numFmtId="0" fontId="41" fillId="3" borderId="0" applyNumberFormat="0" applyBorder="0" applyAlignment="0" applyProtection="0"/>
    <xf numFmtId="0" fontId="42" fillId="0" borderId="0" applyNumberFormat="0" applyFill="0" applyBorder="0" applyAlignment="0" applyProtection="0"/>
    <xf numFmtId="0" fontId="1" fillId="23" borderId="30" applyNumberFormat="0" applyFont="0" applyAlignment="0" applyProtection="0"/>
    <xf numFmtId="0" fontId="43" fillId="0" borderId="31" applyNumberFormat="0" applyFill="0" applyAlignment="0" applyProtection="0"/>
    <xf numFmtId="0" fontId="45" fillId="0" borderId="0" applyNumberFormat="0" applyFill="0" applyBorder="0" applyAlignment="0" applyProtection="0"/>
    <xf numFmtId="0" fontId="46" fillId="4" borderId="0" applyNumberFormat="0" applyBorder="0" applyAlignment="0" applyProtection="0"/>
    <xf numFmtId="0" fontId="29" fillId="3" borderId="0" applyNumberFormat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1" fillId="7" borderId="23" applyNumberFormat="0" applyAlignment="0" applyProtection="0"/>
    <xf numFmtId="0" fontId="32" fillId="20" borderId="24" applyNumberFormat="0" applyAlignment="0" applyProtection="0"/>
    <xf numFmtId="0" fontId="33" fillId="20" borderId="23" applyNumberFormat="0" applyAlignment="0" applyProtection="0"/>
    <xf numFmtId="0" fontId="29" fillId="2" borderId="0" applyNumberFormat="0" applyBorder="0" applyAlignment="0" applyProtection="0"/>
    <xf numFmtId="0" fontId="34" fillId="0" borderId="25" applyNumberFormat="0" applyFill="0" applyAlignment="0" applyProtection="0"/>
    <xf numFmtId="0" fontId="35" fillId="0" borderId="26" applyNumberFormat="0" applyFill="0" applyAlignment="0" applyProtection="0"/>
    <xf numFmtId="0" fontId="36" fillId="0" borderId="27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28" applyNumberFormat="0" applyFill="0" applyAlignment="0" applyProtection="0"/>
    <xf numFmtId="0" fontId="38" fillId="21" borderId="29" applyNumberFormat="0" applyAlignment="0" applyProtection="0"/>
    <xf numFmtId="0" fontId="39" fillId="0" borderId="0" applyNumberFormat="0" applyFill="0" applyBorder="0" applyAlignment="0" applyProtection="0"/>
    <xf numFmtId="0" fontId="40" fillId="22" borderId="0" applyNumberFormat="0" applyBorder="0" applyAlignment="0" applyProtection="0"/>
    <xf numFmtId="0" fontId="41" fillId="3" borderId="0" applyNumberFormat="0" applyBorder="0" applyAlignment="0" applyProtection="0"/>
    <xf numFmtId="0" fontId="42" fillId="0" borderId="0" applyNumberFormat="0" applyFill="0" applyBorder="0" applyAlignment="0" applyProtection="0"/>
    <xf numFmtId="0" fontId="1" fillId="23" borderId="30" applyNumberFormat="0" applyFont="0" applyAlignment="0" applyProtection="0"/>
    <xf numFmtId="0" fontId="43" fillId="0" borderId="31" applyNumberFormat="0" applyFill="0" applyAlignment="0" applyProtection="0"/>
    <xf numFmtId="0" fontId="45" fillId="0" borderId="0" applyNumberFormat="0" applyFill="0" applyBorder="0" applyAlignment="0" applyProtection="0"/>
    <xf numFmtId="0" fontId="46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1" fillId="7" borderId="23" applyNumberFormat="0" applyAlignment="0" applyProtection="0"/>
    <xf numFmtId="0" fontId="32" fillId="20" borderId="24" applyNumberFormat="0" applyAlignment="0" applyProtection="0"/>
    <xf numFmtId="0" fontId="33" fillId="20" borderId="23" applyNumberFormat="0" applyAlignment="0" applyProtection="0"/>
    <xf numFmtId="0" fontId="34" fillId="0" borderId="25" applyNumberFormat="0" applyFill="0" applyAlignment="0" applyProtection="0"/>
    <xf numFmtId="0" fontId="35" fillId="0" borderId="26" applyNumberFormat="0" applyFill="0" applyAlignment="0" applyProtection="0"/>
    <xf numFmtId="0" fontId="36" fillId="0" borderId="27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28" applyNumberFormat="0" applyFill="0" applyAlignment="0" applyProtection="0"/>
    <xf numFmtId="0" fontId="38" fillId="21" borderId="29" applyNumberFormat="0" applyAlignment="0" applyProtection="0"/>
    <xf numFmtId="0" fontId="39" fillId="0" borderId="0" applyNumberFormat="0" applyFill="0" applyBorder="0" applyAlignment="0" applyProtection="0"/>
    <xf numFmtId="0" fontId="40" fillId="22" borderId="0" applyNumberFormat="0" applyBorder="0" applyAlignment="0" applyProtection="0"/>
    <xf numFmtId="0" fontId="41" fillId="3" borderId="0" applyNumberFormat="0" applyBorder="0" applyAlignment="0" applyProtection="0"/>
    <xf numFmtId="0" fontId="42" fillId="0" borderId="0" applyNumberFormat="0" applyFill="0" applyBorder="0" applyAlignment="0" applyProtection="0"/>
    <xf numFmtId="0" fontId="1" fillId="23" borderId="30" applyNumberFormat="0" applyFont="0" applyAlignment="0" applyProtection="0"/>
    <xf numFmtId="0" fontId="43" fillId="0" borderId="31" applyNumberFormat="0" applyFill="0" applyAlignment="0" applyProtection="0"/>
    <xf numFmtId="0" fontId="45" fillId="0" borderId="0" applyNumberFormat="0" applyFill="0" applyBorder="0" applyAlignment="0" applyProtection="0"/>
    <xf numFmtId="0" fontId="46" fillId="4" borderId="0" applyNumberFormat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1" fillId="7" borderId="23" applyNumberFormat="0" applyAlignment="0" applyProtection="0"/>
    <xf numFmtId="0" fontId="32" fillId="20" borderId="24" applyNumberFormat="0" applyAlignment="0" applyProtection="0"/>
    <xf numFmtId="0" fontId="33" fillId="20" borderId="23" applyNumberFormat="0" applyAlignment="0" applyProtection="0"/>
    <xf numFmtId="0" fontId="34" fillId="0" borderId="25" applyNumberFormat="0" applyFill="0" applyAlignment="0" applyProtection="0"/>
    <xf numFmtId="0" fontId="35" fillId="0" borderId="26" applyNumberFormat="0" applyFill="0" applyAlignment="0" applyProtection="0"/>
    <xf numFmtId="0" fontId="36" fillId="0" borderId="27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28" applyNumberFormat="0" applyFill="0" applyAlignment="0" applyProtection="0"/>
    <xf numFmtId="0" fontId="38" fillId="21" borderId="29" applyNumberFormat="0" applyAlignment="0" applyProtection="0"/>
    <xf numFmtId="0" fontId="39" fillId="0" borderId="0" applyNumberFormat="0" applyFill="0" applyBorder="0" applyAlignment="0" applyProtection="0"/>
    <xf numFmtId="0" fontId="40" fillId="22" borderId="0" applyNumberFormat="0" applyBorder="0" applyAlignment="0" applyProtection="0"/>
    <xf numFmtId="0" fontId="41" fillId="3" borderId="0" applyNumberFormat="0" applyBorder="0" applyAlignment="0" applyProtection="0"/>
    <xf numFmtId="0" fontId="42" fillId="0" borderId="0" applyNumberFormat="0" applyFill="0" applyBorder="0" applyAlignment="0" applyProtection="0"/>
    <xf numFmtId="0" fontId="1" fillId="23" borderId="30" applyNumberFormat="0" applyFont="0" applyAlignment="0" applyProtection="0"/>
    <xf numFmtId="0" fontId="43" fillId="0" borderId="31" applyNumberFormat="0" applyFill="0" applyAlignment="0" applyProtection="0"/>
    <xf numFmtId="0" fontId="45" fillId="0" borderId="0" applyNumberFormat="0" applyFill="0" applyBorder="0" applyAlignment="0" applyProtection="0"/>
    <xf numFmtId="0" fontId="46" fillId="4" borderId="0" applyNumberFormat="0" applyBorder="0" applyAlignment="0" applyProtection="0"/>
  </cellStyleXfs>
  <cellXfs count="303">
    <xf numFmtId="0" fontId="0" fillId="0" borderId="0" xfId="0"/>
    <xf numFmtId="0" fontId="1" fillId="0" borderId="0" xfId="0" applyFont="1" applyFill="1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" fillId="0" borderId="0" xfId="0" applyFont="1" applyFill="1" applyBorder="1"/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/>
    <xf numFmtId="0" fontId="8" fillId="0" borderId="0" xfId="0" applyFont="1" applyFill="1"/>
    <xf numFmtId="0" fontId="6" fillId="0" borderId="0" xfId="0" applyFont="1" applyFill="1" applyBorder="1"/>
    <xf numFmtId="0" fontId="9" fillId="0" borderId="0" xfId="0" applyFont="1" applyFill="1"/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14" fillId="0" borderId="1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4" fillId="0" borderId="15" xfId="0" applyFont="1" applyBorder="1"/>
    <xf numFmtId="0" fontId="14" fillId="0" borderId="11" xfId="0" applyFont="1" applyBorder="1"/>
    <xf numFmtId="0" fontId="14" fillId="0" borderId="16" xfId="0" applyFont="1" applyBorder="1"/>
    <xf numFmtId="0" fontId="14" fillId="0" borderId="4" xfId="0" applyFont="1" applyBorder="1"/>
    <xf numFmtId="0" fontId="14" fillId="0" borderId="5" xfId="0" applyFont="1" applyBorder="1"/>
    <xf numFmtId="0" fontId="14" fillId="0" borderId="13" xfId="0" applyFont="1" applyBorder="1"/>
    <xf numFmtId="0" fontId="14" fillId="0" borderId="6" xfId="0" applyFont="1" applyBorder="1"/>
    <xf numFmtId="0" fontId="14" fillId="0" borderId="7" xfId="0" applyFont="1" applyBorder="1"/>
    <xf numFmtId="0" fontId="14" fillId="0" borderId="14" xfId="0" applyFont="1" applyBorder="1"/>
    <xf numFmtId="0" fontId="15" fillId="0" borderId="5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7" xfId="0" applyFont="1" applyBorder="1" applyAlignment="1"/>
    <xf numFmtId="0" fontId="17" fillId="0" borderId="14" xfId="0" applyFont="1" applyBorder="1" applyAlignment="1"/>
    <xf numFmtId="0" fontId="18" fillId="0" borderId="15" xfId="0" applyFont="1" applyBorder="1"/>
    <xf numFmtId="0" fontId="18" fillId="0" borderId="11" xfId="0" applyFont="1" applyBorder="1"/>
    <xf numFmtId="0" fontId="18" fillId="0" borderId="16" xfId="0" applyFont="1" applyBorder="1"/>
    <xf numFmtId="0" fontId="18" fillId="0" borderId="4" xfId="0" applyFont="1" applyBorder="1"/>
    <xf numFmtId="0" fontId="18" fillId="0" borderId="5" xfId="0" applyFont="1" applyBorder="1"/>
    <xf numFmtId="0" fontId="18" fillId="0" borderId="13" xfId="0" applyFont="1" applyBorder="1"/>
    <xf numFmtId="0" fontId="18" fillId="0" borderId="6" xfId="0" applyFont="1" applyBorder="1"/>
    <xf numFmtId="0" fontId="18" fillId="0" borderId="7" xfId="0" applyFont="1" applyBorder="1"/>
    <xf numFmtId="0" fontId="18" fillId="0" borderId="14" xfId="0" applyFont="1" applyBorder="1"/>
    <xf numFmtId="0" fontId="17" fillId="0" borderId="17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wrapText="1"/>
    </xf>
    <xf numFmtId="0" fontId="25" fillId="0" borderId="18" xfId="0" applyFont="1" applyFill="1" applyBorder="1" applyAlignment="1">
      <alignment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/>
    </xf>
    <xf numFmtId="0" fontId="8" fillId="0" borderId="11" xfId="0" applyFont="1" applyFill="1" applyBorder="1"/>
    <xf numFmtId="3" fontId="25" fillId="0" borderId="5" xfId="0" applyNumberFormat="1" applyFont="1" applyFill="1" applyBorder="1"/>
    <xf numFmtId="0" fontId="8" fillId="0" borderId="5" xfId="0" applyFont="1" applyFill="1" applyBorder="1" applyAlignment="1">
      <alignment horizontal="left"/>
    </xf>
    <xf numFmtId="0" fontId="8" fillId="0" borderId="5" xfId="0" applyFont="1" applyFill="1" applyBorder="1"/>
    <xf numFmtId="16" fontId="8" fillId="0" borderId="5" xfId="0" applyNumberFormat="1" applyFont="1" applyFill="1" applyBorder="1" applyAlignment="1">
      <alignment horizontal="left"/>
    </xf>
    <xf numFmtId="1" fontId="8" fillId="0" borderId="5" xfId="0" applyNumberFormat="1" applyFont="1" applyFill="1" applyBorder="1" applyAlignment="1">
      <alignment horizontal="left"/>
    </xf>
    <xf numFmtId="0" fontId="0" fillId="0" borderId="0" xfId="0"/>
    <xf numFmtId="0" fontId="14" fillId="0" borderId="4" xfId="0" applyFont="1" applyFill="1" applyBorder="1" applyAlignment="1">
      <alignment horizontal="left"/>
    </xf>
    <xf numFmtId="0" fontId="14" fillId="0" borderId="5" xfId="0" applyFont="1" applyFill="1" applyBorder="1"/>
    <xf numFmtId="3" fontId="15" fillId="0" borderId="13" xfId="0" applyNumberFormat="1" applyFont="1" applyFill="1" applyBorder="1"/>
    <xf numFmtId="16" fontId="14" fillId="0" borderId="4" xfId="0" applyNumberFormat="1" applyFont="1" applyFill="1" applyBorder="1" applyAlignment="1">
      <alignment horizontal="left"/>
    </xf>
    <xf numFmtId="1" fontId="14" fillId="0" borderId="4" xfId="0" applyNumberFormat="1" applyFont="1" applyFill="1" applyBorder="1" applyAlignment="1">
      <alignment horizontal="left"/>
    </xf>
    <xf numFmtId="0" fontId="14" fillId="0" borderId="6" xfId="0" applyFont="1" applyFill="1" applyBorder="1" applyAlignment="1">
      <alignment horizontal="left"/>
    </xf>
    <xf numFmtId="0" fontId="14" fillId="0" borderId="7" xfId="0" applyFont="1" applyFill="1" applyBorder="1"/>
    <xf numFmtId="3" fontId="15" fillId="0" borderId="14" xfId="0" applyNumberFormat="1" applyFont="1" applyFill="1" applyBorder="1"/>
    <xf numFmtId="0" fontId="14" fillId="0" borderId="5" xfId="0" applyFont="1" applyFill="1" applyBorder="1" applyAlignment="1">
      <alignment horizontal="left"/>
    </xf>
    <xf numFmtId="3" fontId="15" fillId="0" borderId="5" xfId="0" applyNumberFormat="1" applyFont="1" applyFill="1" applyBorder="1"/>
    <xf numFmtId="3" fontId="25" fillId="0" borderId="5" xfId="0" applyNumberFormat="1" applyFont="1" applyFill="1" applyBorder="1"/>
    <xf numFmtId="0" fontId="8" fillId="0" borderId="5" xfId="0" applyFont="1" applyFill="1" applyBorder="1"/>
    <xf numFmtId="0" fontId="8" fillId="0" borderId="5" xfId="0" applyFont="1" applyFill="1" applyBorder="1" applyAlignment="1">
      <alignment horizontal="left"/>
    </xf>
    <xf numFmtId="16" fontId="8" fillId="0" borderId="5" xfId="0" applyNumberFormat="1" applyFont="1" applyFill="1" applyBorder="1" applyAlignment="1">
      <alignment horizontal="left"/>
    </xf>
    <xf numFmtId="165" fontId="8" fillId="0" borderId="5" xfId="0" applyNumberFormat="1" applyFont="1" applyFill="1" applyBorder="1" applyAlignment="1">
      <alignment horizontal="left"/>
    </xf>
    <xf numFmtId="0" fontId="8" fillId="0" borderId="5" xfId="0" applyFont="1" applyFill="1" applyBorder="1" applyAlignment="1">
      <alignment wrapText="1"/>
    </xf>
    <xf numFmtId="0" fontId="8" fillId="0" borderId="11" xfId="0" applyFont="1" applyFill="1" applyBorder="1" applyAlignment="1">
      <alignment horizontal="left"/>
    </xf>
    <xf numFmtId="3" fontId="25" fillId="0" borderId="5" xfId="0" applyNumberFormat="1" applyFont="1" applyFill="1" applyBorder="1"/>
    <xf numFmtId="0" fontId="8" fillId="0" borderId="5" xfId="0" applyFont="1" applyFill="1" applyBorder="1"/>
    <xf numFmtId="0" fontId="8" fillId="0" borderId="5" xfId="0" applyFont="1" applyFill="1" applyBorder="1" applyAlignment="1">
      <alignment horizontal="left"/>
    </xf>
    <xf numFmtId="3" fontId="25" fillId="0" borderId="5" xfId="0" applyNumberFormat="1" applyFont="1" applyFill="1" applyBorder="1"/>
    <xf numFmtId="0" fontId="8" fillId="0" borderId="5" xfId="0" applyFont="1" applyFill="1" applyBorder="1"/>
    <xf numFmtId="0" fontId="8" fillId="0" borderId="5" xfId="0" applyFont="1" applyFill="1" applyBorder="1" applyAlignment="1">
      <alignment horizontal="left"/>
    </xf>
    <xf numFmtId="3" fontId="25" fillId="0" borderId="5" xfId="0" applyNumberFormat="1" applyFont="1" applyFill="1" applyBorder="1"/>
    <xf numFmtId="0" fontId="8" fillId="0" borderId="5" xfId="0" applyFont="1" applyFill="1" applyBorder="1"/>
    <xf numFmtId="0" fontId="8" fillId="0" borderId="5" xfId="0" applyFont="1" applyFill="1" applyBorder="1" applyAlignment="1">
      <alignment horizontal="left"/>
    </xf>
    <xf numFmtId="3" fontId="25" fillId="0" borderId="5" xfId="0" applyNumberFormat="1" applyFont="1" applyFill="1" applyBorder="1"/>
    <xf numFmtId="0" fontId="8" fillId="0" borderId="5" xfId="0" applyFont="1" applyFill="1" applyBorder="1"/>
    <xf numFmtId="0" fontId="8" fillId="0" borderId="5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 wrapText="1"/>
    </xf>
    <xf numFmtId="0" fontId="0" fillId="0" borderId="0" xfId="0"/>
    <xf numFmtId="3" fontId="25" fillId="0" borderId="5" xfId="0" applyNumberFormat="1" applyFont="1" applyFill="1" applyBorder="1"/>
    <xf numFmtId="0" fontId="8" fillId="0" borderId="5" xfId="0" applyFont="1" applyFill="1" applyBorder="1"/>
    <xf numFmtId="0" fontId="8" fillId="0" borderId="5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 wrapText="1"/>
    </xf>
    <xf numFmtId="0" fontId="57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/>
    </xf>
    <xf numFmtId="0" fontId="58" fillId="0" borderId="3" xfId="0" applyFont="1" applyFill="1" applyBorder="1" applyAlignment="1">
      <alignment horizontal="center" vertical="center" wrapText="1"/>
    </xf>
    <xf numFmtId="0" fontId="58" fillId="0" borderId="3" xfId="0" applyFont="1" applyFill="1" applyBorder="1" applyAlignment="1">
      <alignment horizontal="center" vertical="center"/>
    </xf>
    <xf numFmtId="0" fontId="58" fillId="0" borderId="4" xfId="0" applyFont="1" applyFill="1" applyBorder="1" applyAlignment="1">
      <alignment horizontal="center" vertical="center"/>
    </xf>
    <xf numFmtId="0" fontId="58" fillId="0" borderId="5" xfId="0" applyFont="1" applyFill="1" applyBorder="1" applyAlignment="1">
      <alignment horizontal="center" vertical="center" wrapText="1"/>
    </xf>
    <xf numFmtId="0" fontId="58" fillId="0" borderId="5" xfId="0" applyFont="1" applyFill="1" applyBorder="1" applyAlignment="1">
      <alignment horizontal="center" vertical="center"/>
    </xf>
    <xf numFmtId="49" fontId="58" fillId="0" borderId="5" xfId="0" applyNumberFormat="1" applyFont="1" applyFill="1" applyBorder="1" applyAlignment="1">
      <alignment horizontal="center" vertical="center"/>
    </xf>
    <xf numFmtId="16" fontId="58" fillId="0" borderId="5" xfId="0" applyNumberFormat="1" applyFont="1" applyFill="1" applyBorder="1" applyAlignment="1">
      <alignment horizontal="center" vertical="center"/>
    </xf>
    <xf numFmtId="0" fontId="58" fillId="0" borderId="8" xfId="0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center" wrapText="1"/>
    </xf>
    <xf numFmtId="3" fontId="58" fillId="0" borderId="3" xfId="0" applyNumberFormat="1" applyFont="1" applyFill="1" applyBorder="1" applyAlignment="1">
      <alignment horizontal="center" vertical="center"/>
    </xf>
    <xf numFmtId="3" fontId="58" fillId="0" borderId="5" xfId="0" applyNumberFormat="1" applyFont="1" applyFill="1" applyBorder="1" applyAlignment="1">
      <alignment horizontal="center" vertical="center"/>
    </xf>
    <xf numFmtId="0" fontId="58" fillId="0" borderId="6" xfId="0" applyFont="1" applyFill="1" applyBorder="1" applyAlignment="1">
      <alignment horizontal="center" vertical="center"/>
    </xf>
    <xf numFmtId="0" fontId="58" fillId="0" borderId="7" xfId="0" applyFont="1" applyFill="1" applyBorder="1" applyAlignment="1">
      <alignment horizontal="center" vertical="center"/>
    </xf>
    <xf numFmtId="3" fontId="58" fillId="0" borderId="7" xfId="0" applyNumberFormat="1" applyFont="1" applyFill="1" applyBorder="1" applyAlignment="1">
      <alignment horizontal="center" vertical="center"/>
    </xf>
    <xf numFmtId="0" fontId="58" fillId="0" borderId="5" xfId="0" applyFont="1" applyFill="1" applyBorder="1" applyAlignment="1">
      <alignment horizontal="center"/>
    </xf>
    <xf numFmtId="0" fontId="58" fillId="0" borderId="11" xfId="0" applyFont="1" applyFill="1" applyBorder="1" applyAlignment="1">
      <alignment horizontal="center" vertical="center" wrapText="1"/>
    </xf>
    <xf numFmtId="3" fontId="58" fillId="0" borderId="11" xfId="0" applyNumberFormat="1" applyFont="1" applyFill="1" applyBorder="1" applyAlignment="1">
      <alignment horizontal="center" vertical="center"/>
    </xf>
    <xf numFmtId="0" fontId="58" fillId="0" borderId="2" xfId="0" applyFont="1" applyFill="1" applyBorder="1" applyAlignment="1">
      <alignment horizontal="center" vertical="center" wrapText="1"/>
    </xf>
    <xf numFmtId="0" fontId="58" fillId="0" borderId="4" xfId="0" applyFont="1" applyFill="1" applyBorder="1" applyAlignment="1">
      <alignment horizontal="center"/>
    </xf>
    <xf numFmtId="166" fontId="58" fillId="0" borderId="5" xfId="0" applyNumberFormat="1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/>
    </xf>
    <xf numFmtId="3" fontId="58" fillId="0" borderId="0" xfId="0" applyNumberFormat="1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vertical="center" wrapText="1"/>
    </xf>
    <xf numFmtId="0" fontId="58" fillId="0" borderId="5" xfId="0" applyNumberFormat="1" applyFont="1" applyFill="1" applyBorder="1" applyAlignment="1">
      <alignment horizontal="center"/>
    </xf>
    <xf numFmtId="0" fontId="58" fillId="0" borderId="4" xfId="0" applyFont="1" applyFill="1" applyBorder="1" applyAlignment="1">
      <alignment horizontal="center" wrapText="1"/>
    </xf>
    <xf numFmtId="0" fontId="58" fillId="0" borderId="9" xfId="0" applyFont="1" applyFill="1" applyBorder="1" applyAlignment="1">
      <alignment horizontal="center"/>
    </xf>
    <xf numFmtId="166" fontId="58" fillId="0" borderId="9" xfId="0" applyNumberFormat="1" applyFont="1" applyFill="1" applyBorder="1" applyAlignment="1">
      <alignment horizontal="center" vertical="center"/>
    </xf>
    <xf numFmtId="0" fontId="58" fillId="0" borderId="6" xfId="0" applyFont="1" applyFill="1" applyBorder="1" applyAlignment="1">
      <alignment horizontal="center"/>
    </xf>
    <xf numFmtId="0" fontId="58" fillId="0" borderId="7" xfId="0" applyFont="1" applyFill="1" applyBorder="1" applyAlignment="1">
      <alignment horizontal="center"/>
    </xf>
    <xf numFmtId="166" fontId="58" fillId="0" borderId="7" xfId="0" applyNumberFormat="1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3" fontId="60" fillId="0" borderId="0" xfId="0" applyNumberFormat="1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horizontal="left"/>
    </xf>
    <xf numFmtId="0" fontId="60" fillId="0" borderId="0" xfId="0" applyFont="1" applyFill="1"/>
    <xf numFmtId="0" fontId="60" fillId="0" borderId="0" xfId="0" applyFont="1" applyFill="1" applyAlignment="1">
      <alignment horizontal="center"/>
    </xf>
    <xf numFmtId="0" fontId="63" fillId="0" borderId="0" xfId="0" applyFont="1" applyFill="1"/>
    <xf numFmtId="0" fontId="63" fillId="0" borderId="0" xfId="0" applyFont="1" applyFill="1" applyAlignment="1">
      <alignment horizontal="center"/>
    </xf>
    <xf numFmtId="0" fontId="65" fillId="0" borderId="5" xfId="0" applyFont="1" applyFill="1" applyBorder="1" applyAlignment="1">
      <alignment horizontal="left"/>
    </xf>
    <xf numFmtId="1" fontId="65" fillId="0" borderId="5" xfId="0" applyNumberFormat="1" applyFont="1" applyFill="1" applyBorder="1"/>
    <xf numFmtId="3" fontId="66" fillId="0" borderId="5" xfId="0" applyNumberFormat="1" applyFont="1" applyFill="1" applyBorder="1"/>
    <xf numFmtId="0" fontId="58" fillId="0" borderId="39" xfId="0" applyFont="1" applyFill="1" applyBorder="1" applyAlignment="1">
      <alignment horizontal="center" vertical="center" wrapText="1"/>
    </xf>
    <xf numFmtId="0" fontId="60" fillId="0" borderId="5" xfId="0" applyFont="1" applyFill="1" applyBorder="1" applyAlignment="1">
      <alignment horizontal="center" vertical="center" wrapText="1"/>
    </xf>
    <xf numFmtId="0" fontId="60" fillId="0" borderId="5" xfId="0" applyFont="1" applyFill="1" applyBorder="1" applyAlignment="1">
      <alignment horizontal="center" vertical="center"/>
    </xf>
    <xf numFmtId="2" fontId="60" fillId="0" borderId="5" xfId="0" applyNumberFormat="1" applyFont="1" applyFill="1" applyBorder="1" applyAlignment="1">
      <alignment horizontal="center" vertical="center" wrapText="1"/>
    </xf>
    <xf numFmtId="3" fontId="60" fillId="0" borderId="5" xfId="0" applyNumberFormat="1" applyFont="1" applyFill="1" applyBorder="1" applyAlignment="1">
      <alignment horizontal="center" vertical="center"/>
    </xf>
    <xf numFmtId="2" fontId="60" fillId="0" borderId="5" xfId="0" applyNumberFormat="1" applyFont="1" applyFill="1" applyBorder="1" applyAlignment="1">
      <alignment horizontal="center" vertical="center"/>
    </xf>
    <xf numFmtId="165" fontId="60" fillId="0" borderId="5" xfId="0" applyNumberFormat="1" applyFont="1" applyFill="1" applyBorder="1" applyAlignment="1">
      <alignment horizontal="center" vertical="center"/>
    </xf>
    <xf numFmtId="0" fontId="60" fillId="0" borderId="5" xfId="0" applyFont="1" applyFill="1" applyBorder="1" applyAlignment="1">
      <alignment vertical="center" wrapText="1"/>
    </xf>
    <xf numFmtId="0" fontId="60" fillId="0" borderId="5" xfId="0" applyNumberFormat="1" applyFont="1" applyFill="1" applyBorder="1" applyAlignment="1">
      <alignment horizontal="center" vertical="center"/>
    </xf>
    <xf numFmtId="49" fontId="60" fillId="0" borderId="5" xfId="0" applyNumberFormat="1" applyFont="1" applyFill="1" applyBorder="1" applyAlignment="1">
      <alignment horizontal="center" vertical="center"/>
    </xf>
    <xf numFmtId="17" fontId="60" fillId="0" borderId="5" xfId="0" applyNumberFormat="1" applyFont="1" applyFill="1" applyBorder="1" applyAlignment="1">
      <alignment horizontal="center" vertical="center"/>
    </xf>
    <xf numFmtId="16" fontId="60" fillId="0" borderId="5" xfId="0" applyNumberFormat="1" applyFont="1" applyFill="1" applyBorder="1" applyAlignment="1">
      <alignment horizontal="center" vertical="center"/>
    </xf>
    <xf numFmtId="17" fontId="60" fillId="0" borderId="5" xfId="0" applyNumberFormat="1" applyFont="1" applyFill="1" applyBorder="1" applyAlignment="1">
      <alignment horizontal="center" vertical="center" wrapText="1"/>
    </xf>
    <xf numFmtId="164" fontId="60" fillId="0" borderId="5" xfId="0" applyNumberFormat="1" applyFont="1" applyFill="1" applyBorder="1" applyAlignment="1">
      <alignment horizontal="center" vertical="center" wrapText="1"/>
    </xf>
    <xf numFmtId="3" fontId="60" fillId="0" borderId="5" xfId="0" applyNumberFormat="1" applyFont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61" fillId="0" borderId="0" xfId="0" applyFont="1" applyFill="1" applyBorder="1" applyAlignment="1">
      <alignment horizontal="center" vertical="top" wrapText="1"/>
    </xf>
    <xf numFmtId="0" fontId="61" fillId="0" borderId="0" xfId="0" applyFont="1" applyFill="1" applyBorder="1" applyAlignment="1">
      <alignment horizontal="center" vertical="top"/>
    </xf>
    <xf numFmtId="0" fontId="22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59" fillId="0" borderId="0" xfId="0" applyFont="1" applyFill="1" applyBorder="1" applyAlignment="1">
      <alignment horizontal="center"/>
    </xf>
    <xf numFmtId="0" fontId="59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21" fillId="0" borderId="0" xfId="0" applyNumberFormat="1" applyFont="1" applyFill="1" applyBorder="1" applyAlignment="1">
      <alignment horizontal="center"/>
    </xf>
    <xf numFmtId="0" fontId="69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67" fillId="0" borderId="20" xfId="0" applyFont="1" applyFill="1" applyBorder="1" applyAlignment="1">
      <alignment horizontal="center"/>
    </xf>
    <xf numFmtId="0" fontId="67" fillId="0" borderId="21" xfId="0" applyFont="1" applyFill="1" applyBorder="1" applyAlignment="1">
      <alignment horizontal="center"/>
    </xf>
    <xf numFmtId="0" fontId="64" fillId="0" borderId="0" xfId="0" applyFont="1" applyAlignment="1">
      <alignment horizontal="center" wrapText="1"/>
    </xf>
    <xf numFmtId="0" fontId="64" fillId="0" borderId="0" xfId="0" applyFont="1" applyAlignment="1">
      <alignment horizontal="center"/>
    </xf>
    <xf numFmtId="0" fontId="64" fillId="0" borderId="32" xfId="0" applyFont="1" applyBorder="1" applyAlignment="1">
      <alignment horizontal="center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68" fillId="0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16" fontId="14" fillId="0" borderId="11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24" fillId="0" borderId="0" xfId="0" applyFont="1" applyAlignment="1">
      <alignment horizontal="center" wrapText="1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0" fontId="27" fillId="0" borderId="22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7" fillId="0" borderId="9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 wrapText="1"/>
    </xf>
    <xf numFmtId="0" fontId="48" fillId="0" borderId="32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center"/>
    </xf>
    <xf numFmtId="0" fontId="48" fillId="0" borderId="5" xfId="0" applyFont="1" applyFill="1" applyBorder="1" applyAlignment="1">
      <alignment horizontal="center"/>
    </xf>
    <xf numFmtId="0" fontId="48" fillId="0" borderId="13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48" fillId="0" borderId="2" xfId="0" applyFont="1" applyFill="1" applyBorder="1" applyAlignment="1">
      <alignment horizontal="center"/>
    </xf>
    <xf numFmtId="0" fontId="48" fillId="0" borderId="3" xfId="0" applyFont="1" applyFill="1" applyBorder="1" applyAlignment="1">
      <alignment horizontal="center"/>
    </xf>
    <xf numFmtId="0" fontId="48" fillId="0" borderId="12" xfId="0" applyFont="1" applyFill="1" applyBorder="1" applyAlignment="1">
      <alignment horizontal="center"/>
    </xf>
    <xf numFmtId="0" fontId="47" fillId="0" borderId="0" xfId="0" applyFont="1" applyAlignment="1">
      <alignment horizontal="center"/>
    </xf>
    <xf numFmtId="165" fontId="8" fillId="0" borderId="22" xfId="0" applyNumberFormat="1" applyFont="1" applyFill="1" applyBorder="1" applyAlignment="1">
      <alignment horizontal="left"/>
    </xf>
    <xf numFmtId="165" fontId="8" fillId="0" borderId="18" xfId="0" applyNumberFormat="1" applyFont="1" applyFill="1" applyBorder="1" applyAlignment="1">
      <alignment horizontal="left"/>
    </xf>
    <xf numFmtId="165" fontId="8" fillId="0" borderId="22" xfId="0" applyNumberFormat="1" applyFont="1" applyFill="1" applyBorder="1" applyAlignment="1"/>
    <xf numFmtId="165" fontId="8" fillId="0" borderId="18" xfId="0" applyNumberFormat="1" applyFont="1" applyFill="1" applyBorder="1" applyAlignment="1"/>
    <xf numFmtId="0" fontId="51" fillId="0" borderId="21" xfId="0" applyFont="1" applyFill="1" applyBorder="1" applyAlignment="1">
      <alignment horizontal="center"/>
    </xf>
    <xf numFmtId="0" fontId="51" fillId="0" borderId="19" xfId="0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Fill="1" applyBorder="1" applyAlignment="1">
      <alignment horizontal="center"/>
    </xf>
    <xf numFmtId="0" fontId="55" fillId="0" borderId="19" xfId="0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54" fillId="0" borderId="0" xfId="0" applyFont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52" fillId="0" borderId="19" xfId="0" applyFont="1" applyFill="1" applyBorder="1" applyAlignment="1">
      <alignment horizontal="center"/>
    </xf>
    <xf numFmtId="0" fontId="52" fillId="0" borderId="0" xfId="0" applyFont="1" applyFill="1" applyBorder="1" applyAlignment="1">
      <alignment horizontal="center"/>
    </xf>
    <xf numFmtId="0" fontId="11" fillId="0" borderId="32" xfId="0" applyFont="1" applyBorder="1" applyAlignment="1">
      <alignment horizontal="center" vertical="center"/>
    </xf>
    <xf numFmtId="0" fontId="52" fillId="0" borderId="19" xfId="0" applyFont="1" applyFill="1" applyBorder="1" applyAlignment="1">
      <alignment horizontal="center" wrapText="1"/>
    </xf>
    <xf numFmtId="0" fontId="27" fillId="0" borderId="19" xfId="0" applyFont="1" applyFill="1" applyBorder="1" applyAlignment="1">
      <alignment horizontal="center" wrapText="1"/>
    </xf>
    <xf numFmtId="0" fontId="52" fillId="0" borderId="0" xfId="0" applyFont="1" applyFill="1" applyBorder="1" applyAlignment="1">
      <alignment horizontal="center" wrapText="1"/>
    </xf>
    <xf numFmtId="0" fontId="27" fillId="0" borderId="0" xfId="0" applyFont="1" applyFill="1" applyBorder="1" applyAlignment="1">
      <alignment horizontal="center" wrapText="1"/>
    </xf>
  </cellXfs>
  <cellStyles count="372">
    <cellStyle name="0,0_x000d_&#10;NA_x000d_&#10;" xfId="1"/>
    <cellStyle name="20% - Акцент1 10" xfId="331"/>
    <cellStyle name="20% - Акцент1 2" xfId="2"/>
    <cellStyle name="20% - Акцент1 3" xfId="44"/>
    <cellStyle name="20% - Акцент1 4" xfId="87"/>
    <cellStyle name="20% - Акцент1 5" xfId="86"/>
    <cellStyle name="20% - Акцент1 6" xfId="85"/>
    <cellStyle name="20% - Акцент1 7" xfId="154"/>
    <cellStyle name="20% - Акцент1 8" xfId="250"/>
    <cellStyle name="20% - Акцент1 9" xfId="277"/>
    <cellStyle name="20% - Акцент2 10" xfId="332"/>
    <cellStyle name="20% - Акцент2 2" xfId="3"/>
    <cellStyle name="20% - Акцент2 3" xfId="45"/>
    <cellStyle name="20% - Акцент2 4" xfId="88"/>
    <cellStyle name="20% - Акцент2 5" xfId="128"/>
    <cellStyle name="20% - Акцент2 6" xfId="169"/>
    <cellStyle name="20% - Акцент2 7" xfId="209"/>
    <cellStyle name="20% - Акцент2 8" xfId="251"/>
    <cellStyle name="20% - Акцент2 9" xfId="249"/>
    <cellStyle name="20% - Акцент3 10" xfId="333"/>
    <cellStyle name="20% - Акцент3 2" xfId="4"/>
    <cellStyle name="20% - Акцент3 3" xfId="46"/>
    <cellStyle name="20% - Акцент3 4" xfId="89"/>
    <cellStyle name="20% - Акцент3 5" xfId="129"/>
    <cellStyle name="20% - Акцент3 6" xfId="170"/>
    <cellStyle name="20% - Акцент3 7" xfId="210"/>
    <cellStyle name="20% - Акцент3 8" xfId="252"/>
    <cellStyle name="20% - Акцент3 9" xfId="292"/>
    <cellStyle name="20% - Акцент4 10" xfId="334"/>
    <cellStyle name="20% - Акцент4 2" xfId="5"/>
    <cellStyle name="20% - Акцент4 3" xfId="47"/>
    <cellStyle name="20% - Акцент4 4" xfId="90"/>
    <cellStyle name="20% - Акцент4 5" xfId="130"/>
    <cellStyle name="20% - Акцент4 6" xfId="171"/>
    <cellStyle name="20% - Акцент4 7" xfId="211"/>
    <cellStyle name="20% - Акцент4 8" xfId="253"/>
    <cellStyle name="20% - Акцент4 9" xfId="293"/>
    <cellStyle name="20% - Акцент5 10" xfId="335"/>
    <cellStyle name="20% - Акцент5 2" xfId="6"/>
    <cellStyle name="20% - Акцент5 3" xfId="48"/>
    <cellStyle name="20% - Акцент5 4" xfId="91"/>
    <cellStyle name="20% - Акцент5 5" xfId="131"/>
    <cellStyle name="20% - Акцент5 6" xfId="172"/>
    <cellStyle name="20% - Акцент5 7" xfId="212"/>
    <cellStyle name="20% - Акцент5 8" xfId="254"/>
    <cellStyle name="20% - Акцент5 9" xfId="294"/>
    <cellStyle name="20% - Акцент6 10" xfId="336"/>
    <cellStyle name="20% - Акцент6 2" xfId="7"/>
    <cellStyle name="20% - Акцент6 3" xfId="49"/>
    <cellStyle name="20% - Акцент6 4" xfId="92"/>
    <cellStyle name="20% - Акцент6 5" xfId="132"/>
    <cellStyle name="20% - Акцент6 6" xfId="173"/>
    <cellStyle name="20% - Акцент6 7" xfId="213"/>
    <cellStyle name="20% - Акцент6 8" xfId="255"/>
    <cellStyle name="20% - Акцент6 9" xfId="295"/>
    <cellStyle name="40% - Акцент1 10" xfId="337"/>
    <cellStyle name="40% - Акцент1 2" xfId="8"/>
    <cellStyle name="40% - Акцент1 3" xfId="50"/>
    <cellStyle name="40% - Акцент1 4" xfId="93"/>
    <cellStyle name="40% - Акцент1 5" xfId="133"/>
    <cellStyle name="40% - Акцент1 6" xfId="174"/>
    <cellStyle name="40% - Акцент1 7" xfId="214"/>
    <cellStyle name="40% - Акцент1 8" xfId="256"/>
    <cellStyle name="40% - Акцент1 9" xfId="296"/>
    <cellStyle name="40% - Акцент2 10" xfId="338"/>
    <cellStyle name="40% - Акцент2 2" xfId="9"/>
    <cellStyle name="40% - Акцент2 3" xfId="51"/>
    <cellStyle name="40% - Акцент2 4" xfId="94"/>
    <cellStyle name="40% - Акцент2 5" xfId="134"/>
    <cellStyle name="40% - Акцент2 6" xfId="175"/>
    <cellStyle name="40% - Акцент2 7" xfId="215"/>
    <cellStyle name="40% - Акцент2 8" xfId="257"/>
    <cellStyle name="40% - Акцент2 9" xfId="297"/>
    <cellStyle name="40% - Акцент3 10" xfId="339"/>
    <cellStyle name="40% - Акцент3 2" xfId="10"/>
    <cellStyle name="40% - Акцент3 3" xfId="52"/>
    <cellStyle name="40% - Акцент3 4" xfId="95"/>
    <cellStyle name="40% - Акцент3 5" xfId="135"/>
    <cellStyle name="40% - Акцент3 6" xfId="176"/>
    <cellStyle name="40% - Акцент3 7" xfId="216"/>
    <cellStyle name="40% - Акцент3 8" xfId="258"/>
    <cellStyle name="40% - Акцент3 9" xfId="298"/>
    <cellStyle name="40% - Акцент4 10" xfId="340"/>
    <cellStyle name="40% - Акцент4 2" xfId="11"/>
    <cellStyle name="40% - Акцент4 3" xfId="53"/>
    <cellStyle name="40% - Акцент4 4" xfId="96"/>
    <cellStyle name="40% - Акцент4 5" xfId="136"/>
    <cellStyle name="40% - Акцент4 6" xfId="177"/>
    <cellStyle name="40% - Акцент4 7" xfId="217"/>
    <cellStyle name="40% - Акцент4 8" xfId="259"/>
    <cellStyle name="40% - Акцент4 9" xfId="299"/>
    <cellStyle name="40% - Акцент5 10" xfId="341"/>
    <cellStyle name="40% - Акцент5 2" xfId="12"/>
    <cellStyle name="40% - Акцент5 3" xfId="54"/>
    <cellStyle name="40% - Акцент5 4" xfId="97"/>
    <cellStyle name="40% - Акцент5 5" xfId="137"/>
    <cellStyle name="40% - Акцент5 6" xfId="178"/>
    <cellStyle name="40% - Акцент5 7" xfId="218"/>
    <cellStyle name="40% - Акцент5 8" xfId="260"/>
    <cellStyle name="40% - Акцент5 9" xfId="300"/>
    <cellStyle name="40% - Акцент6 10" xfId="342"/>
    <cellStyle name="40% - Акцент6 2" xfId="13"/>
    <cellStyle name="40% - Акцент6 3" xfId="55"/>
    <cellStyle name="40% - Акцент6 4" xfId="98"/>
    <cellStyle name="40% - Акцент6 5" xfId="138"/>
    <cellStyle name="40% - Акцент6 6" xfId="179"/>
    <cellStyle name="40% - Акцент6 7" xfId="219"/>
    <cellStyle name="40% - Акцент6 8" xfId="261"/>
    <cellStyle name="40% - Акцент6 9" xfId="301"/>
    <cellStyle name="60% - Акцент1 10" xfId="343"/>
    <cellStyle name="60% - Акцент1 2" xfId="14"/>
    <cellStyle name="60% - Акцент1 3" xfId="56"/>
    <cellStyle name="60% - Акцент1 4" xfId="99"/>
    <cellStyle name="60% - Акцент1 5" xfId="139"/>
    <cellStyle name="60% - Акцент1 6" xfId="180"/>
    <cellStyle name="60% - Акцент1 7" xfId="220"/>
    <cellStyle name="60% - Акцент1 8" xfId="262"/>
    <cellStyle name="60% - Акцент1 9" xfId="302"/>
    <cellStyle name="60% - Акцент2 10" xfId="344"/>
    <cellStyle name="60% - Акцент2 2" xfId="15"/>
    <cellStyle name="60% - Акцент2 3" xfId="57"/>
    <cellStyle name="60% - Акцент2 4" xfId="100"/>
    <cellStyle name="60% - Акцент2 5" xfId="140"/>
    <cellStyle name="60% - Акцент2 6" xfId="181"/>
    <cellStyle name="60% - Акцент2 7" xfId="221"/>
    <cellStyle name="60% - Акцент2 8" xfId="263"/>
    <cellStyle name="60% - Акцент2 9" xfId="303"/>
    <cellStyle name="60% - Акцент3 10" xfId="345"/>
    <cellStyle name="60% - Акцент3 2" xfId="16"/>
    <cellStyle name="60% - Акцент3 3" xfId="58"/>
    <cellStyle name="60% - Акцент3 4" xfId="101"/>
    <cellStyle name="60% - Акцент3 5" xfId="141"/>
    <cellStyle name="60% - Акцент3 6" xfId="182"/>
    <cellStyle name="60% - Акцент3 7" xfId="222"/>
    <cellStyle name="60% - Акцент3 8" xfId="264"/>
    <cellStyle name="60% - Акцент3 9" xfId="304"/>
    <cellStyle name="60% - Акцент4 10" xfId="346"/>
    <cellStyle name="60% - Акцент4 2" xfId="17"/>
    <cellStyle name="60% - Акцент4 3" xfId="59"/>
    <cellStyle name="60% - Акцент4 4" xfId="102"/>
    <cellStyle name="60% - Акцент4 5" xfId="142"/>
    <cellStyle name="60% - Акцент4 6" xfId="183"/>
    <cellStyle name="60% - Акцент4 7" xfId="223"/>
    <cellStyle name="60% - Акцент4 8" xfId="265"/>
    <cellStyle name="60% - Акцент4 9" xfId="305"/>
    <cellStyle name="60% - Акцент5 10" xfId="347"/>
    <cellStyle name="60% - Акцент5 2" xfId="18"/>
    <cellStyle name="60% - Акцент5 3" xfId="60"/>
    <cellStyle name="60% - Акцент5 4" xfId="103"/>
    <cellStyle name="60% - Акцент5 5" xfId="143"/>
    <cellStyle name="60% - Акцент5 6" xfId="184"/>
    <cellStyle name="60% - Акцент5 7" xfId="224"/>
    <cellStyle name="60% - Акцент5 8" xfId="266"/>
    <cellStyle name="60% - Акцент5 9" xfId="306"/>
    <cellStyle name="60% - Акцент6 10" xfId="348"/>
    <cellStyle name="60% - Акцент6 2" xfId="19"/>
    <cellStyle name="60% - Акцент6 3" xfId="61"/>
    <cellStyle name="60% - Акцент6 4" xfId="104"/>
    <cellStyle name="60% - Акцент6 5" xfId="144"/>
    <cellStyle name="60% - Акцент6 6" xfId="185"/>
    <cellStyle name="60% - Акцент6 7" xfId="225"/>
    <cellStyle name="60% - Акцент6 8" xfId="267"/>
    <cellStyle name="60% - Акцент6 9" xfId="307"/>
    <cellStyle name="Акцент1 10" xfId="349"/>
    <cellStyle name="Акцент1 2" xfId="20"/>
    <cellStyle name="Акцент1 3" xfId="62"/>
    <cellStyle name="Акцент1 4" xfId="105"/>
    <cellStyle name="Акцент1 5" xfId="145"/>
    <cellStyle name="Акцент1 6" xfId="186"/>
    <cellStyle name="Акцент1 7" xfId="226"/>
    <cellStyle name="Акцент1 8" xfId="268"/>
    <cellStyle name="Акцент1 9" xfId="308"/>
    <cellStyle name="Акцент2 10" xfId="350"/>
    <cellStyle name="Акцент2 2" xfId="21"/>
    <cellStyle name="Акцент2 3" xfId="63"/>
    <cellStyle name="Акцент2 4" xfId="106"/>
    <cellStyle name="Акцент2 5" xfId="146"/>
    <cellStyle name="Акцент2 6" xfId="187"/>
    <cellStyle name="Акцент2 7" xfId="227"/>
    <cellStyle name="Акцент2 8" xfId="269"/>
    <cellStyle name="Акцент2 9" xfId="309"/>
    <cellStyle name="Акцент3 10" xfId="351"/>
    <cellStyle name="Акцент3 2" xfId="22"/>
    <cellStyle name="Акцент3 3" xfId="64"/>
    <cellStyle name="Акцент3 4" xfId="107"/>
    <cellStyle name="Акцент3 5" xfId="147"/>
    <cellStyle name="Акцент3 6" xfId="188"/>
    <cellStyle name="Акцент3 7" xfId="228"/>
    <cellStyle name="Акцент3 8" xfId="270"/>
    <cellStyle name="Акцент3 9" xfId="310"/>
    <cellStyle name="Акцент4 10" xfId="352"/>
    <cellStyle name="Акцент4 2" xfId="23"/>
    <cellStyle name="Акцент4 3" xfId="65"/>
    <cellStyle name="Акцент4 4" xfId="108"/>
    <cellStyle name="Акцент4 5" xfId="148"/>
    <cellStyle name="Акцент4 6" xfId="189"/>
    <cellStyle name="Акцент4 7" xfId="229"/>
    <cellStyle name="Акцент4 8" xfId="271"/>
    <cellStyle name="Акцент4 9" xfId="311"/>
    <cellStyle name="Акцент5 10" xfId="353"/>
    <cellStyle name="Акцент5 2" xfId="24"/>
    <cellStyle name="Акцент5 3" xfId="66"/>
    <cellStyle name="Акцент5 4" xfId="109"/>
    <cellStyle name="Акцент5 5" xfId="149"/>
    <cellStyle name="Акцент5 6" xfId="190"/>
    <cellStyle name="Акцент5 7" xfId="230"/>
    <cellStyle name="Акцент5 8" xfId="272"/>
    <cellStyle name="Акцент5 9" xfId="312"/>
    <cellStyle name="Акцент6 10" xfId="354"/>
    <cellStyle name="Акцент6 2" xfId="25"/>
    <cellStyle name="Акцент6 3" xfId="67"/>
    <cellStyle name="Акцент6 4" xfId="110"/>
    <cellStyle name="Акцент6 5" xfId="150"/>
    <cellStyle name="Акцент6 6" xfId="191"/>
    <cellStyle name="Акцент6 7" xfId="231"/>
    <cellStyle name="Акцент6 8" xfId="273"/>
    <cellStyle name="Акцент6 9" xfId="313"/>
    <cellStyle name="Ввод  10" xfId="355"/>
    <cellStyle name="Ввод  2" xfId="26"/>
    <cellStyle name="Ввод  3" xfId="68"/>
    <cellStyle name="Ввод  4" xfId="111"/>
    <cellStyle name="Ввод  5" xfId="151"/>
    <cellStyle name="Ввод  6" xfId="192"/>
    <cellStyle name="Ввод  7" xfId="232"/>
    <cellStyle name="Ввод  8" xfId="274"/>
    <cellStyle name="Ввод  9" xfId="314"/>
    <cellStyle name="Вывод 10" xfId="356"/>
    <cellStyle name="Вывод 2" xfId="27"/>
    <cellStyle name="Вывод 3" xfId="69"/>
    <cellStyle name="Вывод 4" xfId="112"/>
    <cellStyle name="Вывод 5" xfId="152"/>
    <cellStyle name="Вывод 6" xfId="193"/>
    <cellStyle name="Вывод 7" xfId="233"/>
    <cellStyle name="Вывод 8" xfId="275"/>
    <cellStyle name="Вывод 9" xfId="315"/>
    <cellStyle name="Вычисление 10" xfId="357"/>
    <cellStyle name="Вычисление 2" xfId="28"/>
    <cellStyle name="Вычисление 3" xfId="70"/>
    <cellStyle name="Вычисление 4" xfId="113"/>
    <cellStyle name="Вычисление 5" xfId="153"/>
    <cellStyle name="Вычисление 6" xfId="194"/>
    <cellStyle name="Вычисление 7" xfId="234"/>
    <cellStyle name="Вычисление 8" xfId="276"/>
    <cellStyle name="Вычисление 9" xfId="316"/>
    <cellStyle name="Заголовок 1 10" xfId="358"/>
    <cellStyle name="Заголовок 1 2" xfId="29"/>
    <cellStyle name="Заголовок 1 3" xfId="71"/>
    <cellStyle name="Заголовок 1 4" xfId="114"/>
    <cellStyle name="Заголовок 1 5" xfId="155"/>
    <cellStyle name="Заголовок 1 6" xfId="195"/>
    <cellStyle name="Заголовок 1 7" xfId="235"/>
    <cellStyle name="Заголовок 1 8" xfId="278"/>
    <cellStyle name="Заголовок 1 9" xfId="317"/>
    <cellStyle name="Заголовок 2 10" xfId="359"/>
    <cellStyle name="Заголовок 2 2" xfId="30"/>
    <cellStyle name="Заголовок 2 3" xfId="72"/>
    <cellStyle name="Заголовок 2 4" xfId="115"/>
    <cellStyle name="Заголовок 2 5" xfId="156"/>
    <cellStyle name="Заголовок 2 6" xfId="196"/>
    <cellStyle name="Заголовок 2 7" xfId="236"/>
    <cellStyle name="Заголовок 2 8" xfId="279"/>
    <cellStyle name="Заголовок 2 9" xfId="318"/>
    <cellStyle name="Заголовок 3 10" xfId="360"/>
    <cellStyle name="Заголовок 3 2" xfId="31"/>
    <cellStyle name="Заголовок 3 3" xfId="73"/>
    <cellStyle name="Заголовок 3 4" xfId="116"/>
    <cellStyle name="Заголовок 3 5" xfId="157"/>
    <cellStyle name="Заголовок 3 6" xfId="197"/>
    <cellStyle name="Заголовок 3 7" xfId="237"/>
    <cellStyle name="Заголовок 3 8" xfId="280"/>
    <cellStyle name="Заголовок 3 9" xfId="319"/>
    <cellStyle name="Заголовок 4 10" xfId="361"/>
    <cellStyle name="Заголовок 4 2" xfId="32"/>
    <cellStyle name="Заголовок 4 3" xfId="74"/>
    <cellStyle name="Заголовок 4 4" xfId="117"/>
    <cellStyle name="Заголовок 4 5" xfId="158"/>
    <cellStyle name="Заголовок 4 6" xfId="198"/>
    <cellStyle name="Заголовок 4 7" xfId="238"/>
    <cellStyle name="Заголовок 4 8" xfId="281"/>
    <cellStyle name="Заголовок 4 9" xfId="320"/>
    <cellStyle name="Итог 10" xfId="362"/>
    <cellStyle name="Итог 2" xfId="33"/>
    <cellStyle name="Итог 3" xfId="75"/>
    <cellStyle name="Итог 4" xfId="118"/>
    <cellStyle name="Итог 5" xfId="159"/>
    <cellStyle name="Итог 6" xfId="199"/>
    <cellStyle name="Итог 7" xfId="239"/>
    <cellStyle name="Итог 8" xfId="282"/>
    <cellStyle name="Итог 9" xfId="321"/>
    <cellStyle name="Контрольная ячейка 10" xfId="363"/>
    <cellStyle name="Контрольная ячейка 2" xfId="34"/>
    <cellStyle name="Контрольная ячейка 3" xfId="76"/>
    <cellStyle name="Контрольная ячейка 4" xfId="119"/>
    <cellStyle name="Контрольная ячейка 5" xfId="160"/>
    <cellStyle name="Контрольная ячейка 6" xfId="200"/>
    <cellStyle name="Контрольная ячейка 7" xfId="240"/>
    <cellStyle name="Контрольная ячейка 8" xfId="283"/>
    <cellStyle name="Контрольная ячейка 9" xfId="322"/>
    <cellStyle name="Название 10" xfId="364"/>
    <cellStyle name="Название 2" xfId="35"/>
    <cellStyle name="Название 3" xfId="77"/>
    <cellStyle name="Название 4" xfId="120"/>
    <cellStyle name="Название 5" xfId="161"/>
    <cellStyle name="Название 6" xfId="201"/>
    <cellStyle name="Название 7" xfId="241"/>
    <cellStyle name="Название 8" xfId="284"/>
    <cellStyle name="Название 9" xfId="323"/>
    <cellStyle name="Нейтральный 10" xfId="365"/>
    <cellStyle name="Нейтральный 2" xfId="36"/>
    <cellStyle name="Нейтральный 3" xfId="78"/>
    <cellStyle name="Нейтральный 4" xfId="121"/>
    <cellStyle name="Нейтральный 5" xfId="162"/>
    <cellStyle name="Нейтральный 6" xfId="202"/>
    <cellStyle name="Нейтральный 7" xfId="242"/>
    <cellStyle name="Нейтральный 8" xfId="285"/>
    <cellStyle name="Нейтральный 9" xfId="324"/>
    <cellStyle name="Обычный" xfId="0" builtinId="0"/>
    <cellStyle name="Плохой 10" xfId="366"/>
    <cellStyle name="Плохой 2" xfId="37"/>
    <cellStyle name="Плохой 3" xfId="79"/>
    <cellStyle name="Плохой 4" xfId="122"/>
    <cellStyle name="Плохой 5" xfId="163"/>
    <cellStyle name="Плохой 6" xfId="203"/>
    <cellStyle name="Плохой 7" xfId="243"/>
    <cellStyle name="Плохой 8" xfId="286"/>
    <cellStyle name="Плохой 9" xfId="325"/>
    <cellStyle name="Пояснение 10" xfId="367"/>
    <cellStyle name="Пояснение 2" xfId="38"/>
    <cellStyle name="Пояснение 3" xfId="80"/>
    <cellStyle name="Пояснение 4" xfId="123"/>
    <cellStyle name="Пояснение 5" xfId="164"/>
    <cellStyle name="Пояснение 6" xfId="204"/>
    <cellStyle name="Пояснение 7" xfId="244"/>
    <cellStyle name="Пояснение 8" xfId="287"/>
    <cellStyle name="Пояснение 9" xfId="326"/>
    <cellStyle name="Примечание 10" xfId="368"/>
    <cellStyle name="Примечание 2" xfId="39"/>
    <cellStyle name="Примечание 3" xfId="81"/>
    <cellStyle name="Примечание 4" xfId="124"/>
    <cellStyle name="Примечание 5" xfId="165"/>
    <cellStyle name="Примечание 6" xfId="205"/>
    <cellStyle name="Примечание 7" xfId="245"/>
    <cellStyle name="Примечание 8" xfId="288"/>
    <cellStyle name="Примечание 9" xfId="327"/>
    <cellStyle name="Связанная ячейка 10" xfId="369"/>
    <cellStyle name="Связанная ячейка 2" xfId="40"/>
    <cellStyle name="Связанная ячейка 3" xfId="82"/>
    <cellStyle name="Связанная ячейка 4" xfId="125"/>
    <cellStyle name="Связанная ячейка 5" xfId="166"/>
    <cellStyle name="Связанная ячейка 6" xfId="206"/>
    <cellStyle name="Связанная ячейка 7" xfId="246"/>
    <cellStyle name="Связанная ячейка 8" xfId="289"/>
    <cellStyle name="Связанная ячейка 9" xfId="328"/>
    <cellStyle name="Стиль 1" xfId="41"/>
    <cellStyle name="Текст предупреждения 10" xfId="370"/>
    <cellStyle name="Текст предупреждения 2" xfId="42"/>
    <cellStyle name="Текст предупреждения 3" xfId="83"/>
    <cellStyle name="Текст предупреждения 4" xfId="126"/>
    <cellStyle name="Текст предупреждения 5" xfId="167"/>
    <cellStyle name="Текст предупреждения 6" xfId="207"/>
    <cellStyle name="Текст предупреждения 7" xfId="247"/>
    <cellStyle name="Текст предупреждения 8" xfId="290"/>
    <cellStyle name="Текст предупреждения 9" xfId="329"/>
    <cellStyle name="Хороший 10" xfId="371"/>
    <cellStyle name="Хороший 2" xfId="43"/>
    <cellStyle name="Хороший 3" xfId="84"/>
    <cellStyle name="Хороший 4" xfId="127"/>
    <cellStyle name="Хороший 5" xfId="168"/>
    <cellStyle name="Хороший 6" xfId="208"/>
    <cellStyle name="Хороший 7" xfId="248"/>
    <cellStyle name="Хороший 8" xfId="291"/>
    <cellStyle name="Хороший 9" xfId="33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256761</xdr:colOff>
      <xdr:row>0</xdr:row>
      <xdr:rowOff>0</xdr:rowOff>
    </xdr:from>
    <xdr:to>
      <xdr:col>3</xdr:col>
      <xdr:colOff>764761</xdr:colOff>
      <xdr:row>1</xdr:row>
      <xdr:rowOff>2696127</xdr:rowOff>
    </xdr:to>
    <xdr:pic>
      <xdr:nvPicPr>
        <xdr:cNvPr id="13" name="Рисунок 2" descr="C:\Users\Rif\Desktop\1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6761" y="0"/>
          <a:ext cx="3266109" cy="272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809625</xdr:colOff>
      <xdr:row>9</xdr:row>
      <xdr:rowOff>114300</xdr:rowOff>
    </xdr:to>
    <xdr:pic>
      <xdr:nvPicPr>
        <xdr:cNvPr id="2" name="Рисунок 2" descr="C:\Users\Rif\Desktop\1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3900"/>
          <a:ext cx="3905250" cy="2790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</xdr:col>
      <xdr:colOff>1714500</xdr:colOff>
      <xdr:row>5</xdr:row>
      <xdr:rowOff>1162819</xdr:rowOff>
    </xdr:to>
    <xdr:pic>
      <xdr:nvPicPr>
        <xdr:cNvPr id="2" name="Рисунок 2" descr="C:\Users\Rif\Desktop\1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"/>
          <a:ext cx="3305175" cy="1972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371475</xdr:colOff>
      <xdr:row>0</xdr:row>
      <xdr:rowOff>1972443</xdr:rowOff>
    </xdr:to>
    <xdr:pic>
      <xdr:nvPicPr>
        <xdr:cNvPr id="2" name="Рисунок 2" descr="C:\Users\Rif\Desktop\1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305175" cy="1972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6</xdr:col>
      <xdr:colOff>571501</xdr:colOff>
      <xdr:row>11</xdr:row>
      <xdr:rowOff>428625</xdr:rowOff>
    </xdr:to>
    <xdr:pic>
      <xdr:nvPicPr>
        <xdr:cNvPr id="2" name="Рисунок 2" descr="C:\Users\Rif\Desktop\1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0"/>
          <a:ext cx="4229100" cy="220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781050</xdr:colOff>
      <xdr:row>2</xdr:row>
      <xdr:rowOff>847725</xdr:rowOff>
    </xdr:to>
    <xdr:pic>
      <xdr:nvPicPr>
        <xdr:cNvPr id="2" name="Рисунок 2" descr="C:\Users\Rif\Desktop\1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409950" cy="2276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2825257</xdr:colOff>
      <xdr:row>3</xdr:row>
      <xdr:rowOff>285750</xdr:rowOff>
    </xdr:to>
    <xdr:pic>
      <xdr:nvPicPr>
        <xdr:cNvPr id="2" name="Рисунок 2" descr="C:\Users\Rif\Desktop\1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4177807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0</xdr:col>
      <xdr:colOff>3800474</xdr:colOff>
      <xdr:row>8</xdr:row>
      <xdr:rowOff>1038225</xdr:rowOff>
    </xdr:to>
    <xdr:pic>
      <xdr:nvPicPr>
        <xdr:cNvPr id="2" name="Рисунок 2" descr="C:\Users\Rif\Desktop\1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"/>
          <a:ext cx="3800474" cy="2333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66675</xdr:rowOff>
    </xdr:from>
    <xdr:to>
      <xdr:col>1</xdr:col>
      <xdr:colOff>1190625</xdr:colOff>
      <xdr:row>1</xdr:row>
      <xdr:rowOff>1866900</xdr:rowOff>
    </xdr:to>
    <xdr:pic>
      <xdr:nvPicPr>
        <xdr:cNvPr id="2" name="Рисунок 2" descr="C:\Users\Rif\Desktop\1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66675"/>
          <a:ext cx="4162424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H202"/>
  <sheetViews>
    <sheetView view="pageBreakPreview" topLeftCell="B112" zoomScale="115" zoomScaleNormal="70" zoomScaleSheetLayoutView="115" workbookViewId="0">
      <selection activeCell="F26" sqref="F26"/>
    </sheetView>
  </sheetViews>
  <sheetFormatPr defaultRowHeight="18"/>
  <cols>
    <col min="1" max="1" width="1.42578125" style="1" hidden="1" customWidth="1"/>
    <col min="2" max="2" width="24.42578125" style="7" customWidth="1"/>
    <col min="3" max="3" width="16.85546875" style="10" customWidth="1"/>
    <col min="4" max="4" width="16.28515625" style="10" customWidth="1"/>
    <col min="5" max="5" width="18.140625" style="10" customWidth="1"/>
    <col min="6" max="7" width="22.85546875" style="10" customWidth="1"/>
    <col min="8" max="8" width="23.85546875" style="7" customWidth="1"/>
    <col min="9" max="16384" width="9.140625" style="1"/>
  </cols>
  <sheetData>
    <row r="1" spans="1:8" ht="2.25" customHeight="1"/>
    <row r="2" spans="1:8" ht="214.5" customHeight="1">
      <c r="B2" s="20" t="s">
        <v>64</v>
      </c>
      <c r="C2" s="7"/>
      <c r="D2" s="7"/>
      <c r="E2" s="180" t="s">
        <v>258</v>
      </c>
      <c r="F2" s="180"/>
      <c r="G2" s="180"/>
      <c r="H2" s="180"/>
    </row>
    <row r="3" spans="1:8" s="11" customFormat="1" ht="39" customHeight="1">
      <c r="B3" s="183" t="s">
        <v>0</v>
      </c>
      <c r="C3" s="183"/>
      <c r="D3" s="183"/>
      <c r="E3" s="183"/>
      <c r="F3" s="183"/>
      <c r="G3" s="183"/>
      <c r="H3" s="183"/>
    </row>
    <row r="4" spans="1:8" s="10" customFormat="1" ht="18.600000000000001" customHeight="1">
      <c r="B4" s="184" t="s">
        <v>252</v>
      </c>
      <c r="C4" s="184"/>
      <c r="D4" s="184"/>
      <c r="E4" s="184"/>
      <c r="F4" s="184"/>
      <c r="G4" s="184"/>
      <c r="H4" s="184"/>
    </row>
    <row r="5" spans="1:8" s="12" customFormat="1" ht="11.45" customHeight="1" thickBot="1">
      <c r="A5" s="15"/>
      <c r="B5" s="16"/>
      <c r="C5" s="16"/>
      <c r="D5" s="16"/>
      <c r="E5" s="16"/>
      <c r="F5" s="187"/>
      <c r="G5" s="187"/>
      <c r="H5" s="187"/>
    </row>
    <row r="6" spans="1:8" s="19" customFormat="1" ht="51" customHeight="1" thickBot="1">
      <c r="A6" s="2"/>
      <c r="B6" s="131" t="s">
        <v>1</v>
      </c>
      <c r="C6" s="132" t="s">
        <v>2</v>
      </c>
      <c r="D6" s="132" t="s">
        <v>3</v>
      </c>
      <c r="E6" s="132" t="s">
        <v>4</v>
      </c>
      <c r="F6" s="132" t="s">
        <v>256</v>
      </c>
      <c r="G6" s="132" t="s">
        <v>255</v>
      </c>
      <c r="H6" s="132" t="s">
        <v>257</v>
      </c>
    </row>
    <row r="7" spans="1:8" ht="18.75" thickBot="1">
      <c r="B7" s="123" t="s">
        <v>5</v>
      </c>
      <c r="C7" s="124" t="s">
        <v>26</v>
      </c>
      <c r="D7" s="125" t="s">
        <v>20</v>
      </c>
      <c r="E7" s="125" t="s">
        <v>6</v>
      </c>
      <c r="F7" s="133">
        <v>58100</v>
      </c>
      <c r="G7" s="133">
        <f>F7-500</f>
        <v>57600</v>
      </c>
      <c r="H7" s="133">
        <v>56000</v>
      </c>
    </row>
    <row r="8" spans="1:8" ht="18.75" thickBot="1">
      <c r="B8" s="126" t="s">
        <v>5</v>
      </c>
      <c r="C8" s="127" t="s">
        <v>25</v>
      </c>
      <c r="D8" s="128" t="s">
        <v>37</v>
      </c>
      <c r="E8" s="128" t="s">
        <v>6</v>
      </c>
      <c r="F8" s="134">
        <v>55000</v>
      </c>
      <c r="G8" s="133">
        <f t="shared" ref="G8:G20" si="0">F8-500</f>
        <v>54500</v>
      </c>
      <c r="H8" s="134">
        <v>53000</v>
      </c>
    </row>
    <row r="9" spans="1:8" ht="18.75" thickBot="1">
      <c r="B9" s="126" t="s">
        <v>5</v>
      </c>
      <c r="C9" s="128" t="s">
        <v>46</v>
      </c>
      <c r="D9" s="129" t="s">
        <v>38</v>
      </c>
      <c r="E9" s="128" t="s">
        <v>6</v>
      </c>
      <c r="F9" s="134">
        <v>45900</v>
      </c>
      <c r="G9" s="133">
        <f t="shared" si="0"/>
        <v>45400</v>
      </c>
      <c r="H9" s="134">
        <v>45000</v>
      </c>
    </row>
    <row r="10" spans="1:8" ht="18.75" thickBot="1">
      <c r="B10" s="126" t="s">
        <v>5</v>
      </c>
      <c r="C10" s="128" t="s">
        <v>254</v>
      </c>
      <c r="D10" s="128" t="s">
        <v>22</v>
      </c>
      <c r="E10" s="128" t="s">
        <v>6</v>
      </c>
      <c r="F10" s="134">
        <v>46800</v>
      </c>
      <c r="G10" s="133">
        <f t="shared" si="0"/>
        <v>46300</v>
      </c>
      <c r="H10" s="134">
        <v>45500</v>
      </c>
    </row>
    <row r="11" spans="1:8" ht="18.75" thickBot="1">
      <c r="B11" s="126" t="s">
        <v>5</v>
      </c>
      <c r="C11" s="128">
        <v>219</v>
      </c>
      <c r="D11" s="128" t="s">
        <v>22</v>
      </c>
      <c r="E11" s="128" t="s">
        <v>6</v>
      </c>
      <c r="F11" s="134">
        <v>47500</v>
      </c>
      <c r="G11" s="133">
        <f t="shared" si="0"/>
        <v>47000</v>
      </c>
      <c r="H11" s="134">
        <v>46500</v>
      </c>
    </row>
    <row r="12" spans="1:8" ht="18.75" thickBot="1">
      <c r="B12" s="126" t="s">
        <v>5</v>
      </c>
      <c r="C12" s="128" t="s">
        <v>18</v>
      </c>
      <c r="D12" s="129" t="s">
        <v>36</v>
      </c>
      <c r="E12" s="128" t="s">
        <v>6</v>
      </c>
      <c r="F12" s="134">
        <v>50200</v>
      </c>
      <c r="G12" s="133">
        <f t="shared" si="0"/>
        <v>49700</v>
      </c>
      <c r="H12" s="134">
        <v>49200</v>
      </c>
    </row>
    <row r="13" spans="1:8" ht="18.75" thickBot="1">
      <c r="B13" s="126" t="s">
        <v>5</v>
      </c>
      <c r="C13" s="128" t="s">
        <v>19</v>
      </c>
      <c r="D13" s="128" t="s">
        <v>21</v>
      </c>
      <c r="E13" s="128" t="s">
        <v>6</v>
      </c>
      <c r="F13" s="134">
        <v>50000</v>
      </c>
      <c r="G13" s="133">
        <f t="shared" si="0"/>
        <v>49500</v>
      </c>
      <c r="H13" s="134">
        <v>49500</v>
      </c>
    </row>
    <row r="14" spans="1:8" ht="18.75" thickBot="1">
      <c r="B14" s="126" t="s">
        <v>5</v>
      </c>
      <c r="C14" s="128" t="s">
        <v>29</v>
      </c>
      <c r="D14" s="130" t="s">
        <v>45</v>
      </c>
      <c r="E14" s="128" t="s">
        <v>14</v>
      </c>
      <c r="F14" s="134">
        <v>64000</v>
      </c>
      <c r="G14" s="133">
        <f t="shared" si="0"/>
        <v>63500</v>
      </c>
      <c r="H14" s="134">
        <v>63700</v>
      </c>
    </row>
    <row r="15" spans="1:8" ht="18.75" thickBot="1">
      <c r="B15" s="126" t="s">
        <v>5</v>
      </c>
      <c r="C15" s="128" t="s">
        <v>46</v>
      </c>
      <c r="D15" s="128" t="s">
        <v>33</v>
      </c>
      <c r="E15" s="128" t="s">
        <v>14</v>
      </c>
      <c r="F15" s="134">
        <v>48500</v>
      </c>
      <c r="G15" s="133">
        <f t="shared" si="0"/>
        <v>48000</v>
      </c>
      <c r="H15" s="134">
        <v>48000</v>
      </c>
    </row>
    <row r="16" spans="1:8" ht="18.75" thickBot="1">
      <c r="B16" s="126" t="s">
        <v>5</v>
      </c>
      <c r="C16" s="128">
        <v>159</v>
      </c>
      <c r="D16" s="128" t="s">
        <v>22</v>
      </c>
      <c r="E16" s="128" t="s">
        <v>14</v>
      </c>
      <c r="F16" s="134">
        <v>49000</v>
      </c>
      <c r="G16" s="133">
        <f t="shared" si="0"/>
        <v>48500</v>
      </c>
      <c r="H16" s="134">
        <v>48500</v>
      </c>
    </row>
    <row r="17" spans="1:8" ht="18.75" thickBot="1">
      <c r="B17" s="126" t="s">
        <v>5</v>
      </c>
      <c r="C17" s="128" t="s">
        <v>48</v>
      </c>
      <c r="D17" s="128" t="s">
        <v>22</v>
      </c>
      <c r="E17" s="128" t="s">
        <v>14</v>
      </c>
      <c r="F17" s="134">
        <v>49200</v>
      </c>
      <c r="G17" s="133">
        <f t="shared" si="0"/>
        <v>48700</v>
      </c>
      <c r="H17" s="134">
        <v>48000</v>
      </c>
    </row>
    <row r="18" spans="1:8" ht="18.75" thickBot="1">
      <c r="B18" s="126" t="s">
        <v>5</v>
      </c>
      <c r="C18" s="128">
        <v>219</v>
      </c>
      <c r="D18" s="128" t="s">
        <v>22</v>
      </c>
      <c r="E18" s="128" t="s">
        <v>14</v>
      </c>
      <c r="F18" s="134">
        <v>49800</v>
      </c>
      <c r="G18" s="133">
        <f t="shared" si="0"/>
        <v>49300</v>
      </c>
      <c r="H18" s="134">
        <v>49100</v>
      </c>
    </row>
    <row r="19" spans="1:8" ht="18.75" thickBot="1">
      <c r="B19" s="126" t="s">
        <v>17</v>
      </c>
      <c r="C19" s="128" t="s">
        <v>18</v>
      </c>
      <c r="D19" s="128" t="s">
        <v>36</v>
      </c>
      <c r="E19" s="128" t="s">
        <v>14</v>
      </c>
      <c r="F19" s="134">
        <v>53200</v>
      </c>
      <c r="G19" s="133">
        <f t="shared" si="0"/>
        <v>52700</v>
      </c>
      <c r="H19" s="134">
        <v>52000</v>
      </c>
    </row>
    <row r="20" spans="1:8" ht="18.75" thickBot="1">
      <c r="B20" s="135" t="s">
        <v>17</v>
      </c>
      <c r="C20" s="136" t="s">
        <v>19</v>
      </c>
      <c r="D20" s="136" t="s">
        <v>21</v>
      </c>
      <c r="E20" s="136" t="s">
        <v>14</v>
      </c>
      <c r="F20" s="137">
        <v>55500</v>
      </c>
      <c r="G20" s="133">
        <f t="shared" si="0"/>
        <v>55000</v>
      </c>
      <c r="H20" s="137">
        <v>54500</v>
      </c>
    </row>
    <row r="21" spans="1:8" s="8" customFormat="1" ht="15" customHeight="1">
      <c r="B21" s="9"/>
      <c r="C21" s="24"/>
      <c r="D21" s="24"/>
      <c r="E21" s="24"/>
      <c r="F21" s="25"/>
      <c r="G21" s="25"/>
      <c r="H21" s="25"/>
    </row>
    <row r="22" spans="1:8" s="8" customFormat="1" ht="15" customHeight="1">
      <c r="A22" s="8" t="s">
        <v>253</v>
      </c>
      <c r="B22" s="9"/>
      <c r="C22" s="189" t="s">
        <v>272</v>
      </c>
      <c r="D22" s="190"/>
      <c r="E22" s="190"/>
      <c r="F22" s="190"/>
      <c r="G22" s="190"/>
      <c r="H22" s="25"/>
    </row>
    <row r="23" spans="1:8" s="8" customFormat="1" ht="15" customHeight="1" thickBot="1">
      <c r="A23" s="16"/>
      <c r="B23" s="16"/>
      <c r="C23" s="16"/>
      <c r="D23" s="16"/>
      <c r="E23" s="187"/>
      <c r="F23" s="187"/>
      <c r="G23" s="122"/>
      <c r="H23" s="25"/>
    </row>
    <row r="24" spans="1:8" s="8" customFormat="1" ht="16.5" customHeight="1" thickBot="1">
      <c r="A24" s="21" t="s">
        <v>1</v>
      </c>
      <c r="B24" s="138" t="s">
        <v>1</v>
      </c>
      <c r="C24" s="165" t="s">
        <v>2</v>
      </c>
      <c r="D24" s="165" t="s">
        <v>3</v>
      </c>
      <c r="E24" s="132" t="s">
        <v>4</v>
      </c>
      <c r="F24" s="132" t="s">
        <v>256</v>
      </c>
      <c r="G24" s="132" t="s">
        <v>255</v>
      </c>
      <c r="H24" s="132" t="s">
        <v>257</v>
      </c>
    </row>
    <row r="25" spans="1:8" s="8" customFormat="1" ht="21" customHeight="1" thickBot="1">
      <c r="A25" s="22" t="s">
        <v>5</v>
      </c>
      <c r="B25" s="139" t="s">
        <v>239</v>
      </c>
      <c r="C25" s="128" t="s">
        <v>241</v>
      </c>
      <c r="D25" s="128" t="s">
        <v>242</v>
      </c>
      <c r="E25" s="133" t="s">
        <v>240</v>
      </c>
      <c r="F25" s="133">
        <v>245000</v>
      </c>
      <c r="G25" s="140">
        <f>F25-5000</f>
        <v>240000</v>
      </c>
      <c r="H25" s="134">
        <v>235000</v>
      </c>
    </row>
    <row r="26" spans="1:8" s="8" customFormat="1" ht="18" customHeight="1" thickBot="1">
      <c r="A26" s="23" t="s">
        <v>5</v>
      </c>
      <c r="B26" s="124" t="s">
        <v>239</v>
      </c>
      <c r="C26" s="128" t="s">
        <v>244</v>
      </c>
      <c r="D26" s="128" t="s">
        <v>243</v>
      </c>
      <c r="E26" s="133" t="s">
        <v>240</v>
      </c>
      <c r="F26" s="133">
        <v>170000</v>
      </c>
      <c r="G26" s="140">
        <f>F26-4000</f>
        <v>166000</v>
      </c>
      <c r="H26" s="134">
        <v>162000</v>
      </c>
    </row>
    <row r="27" spans="1:8" s="8" customFormat="1" ht="20.25" customHeight="1" thickBot="1">
      <c r="A27" s="23" t="s">
        <v>5</v>
      </c>
      <c r="B27" s="124" t="s">
        <v>239</v>
      </c>
      <c r="C27" s="128" t="s">
        <v>245</v>
      </c>
      <c r="D27" s="128" t="s">
        <v>246</v>
      </c>
      <c r="E27" s="133" t="s">
        <v>240</v>
      </c>
      <c r="F27" s="133">
        <v>170000</v>
      </c>
      <c r="G27" s="140">
        <f t="shared" ref="G27:G31" si="1">F27-4000</f>
        <v>166000</v>
      </c>
      <c r="H27" s="134">
        <v>162000</v>
      </c>
    </row>
    <row r="28" spans="1:8" s="8" customFormat="1" ht="21" customHeight="1" thickBot="1">
      <c r="A28" s="23" t="s">
        <v>5</v>
      </c>
      <c r="B28" s="124" t="s">
        <v>239</v>
      </c>
      <c r="C28" s="128">
        <v>219</v>
      </c>
      <c r="D28" s="128" t="s">
        <v>247</v>
      </c>
      <c r="E28" s="133" t="s">
        <v>240</v>
      </c>
      <c r="F28" s="133">
        <v>170000</v>
      </c>
      <c r="G28" s="140">
        <f t="shared" si="1"/>
        <v>166000</v>
      </c>
      <c r="H28" s="134">
        <v>162000</v>
      </c>
    </row>
    <row r="29" spans="1:8" s="8" customFormat="1" ht="21.75" customHeight="1" thickBot="1">
      <c r="A29" s="23" t="s">
        <v>5</v>
      </c>
      <c r="B29" s="124" t="s">
        <v>239</v>
      </c>
      <c r="C29" s="128">
        <v>273</v>
      </c>
      <c r="D29" s="128" t="s">
        <v>248</v>
      </c>
      <c r="E29" s="133" t="s">
        <v>240</v>
      </c>
      <c r="F29" s="133">
        <v>335000</v>
      </c>
      <c r="G29" s="140">
        <f t="shared" si="1"/>
        <v>331000</v>
      </c>
      <c r="H29" s="134">
        <v>326500</v>
      </c>
    </row>
    <row r="30" spans="1:8" s="8" customFormat="1" ht="20.25" customHeight="1" thickBot="1">
      <c r="B30" s="124" t="s">
        <v>239</v>
      </c>
      <c r="C30" s="128">
        <v>325</v>
      </c>
      <c r="D30" s="128" t="s">
        <v>249</v>
      </c>
      <c r="E30" s="133" t="s">
        <v>240</v>
      </c>
      <c r="F30" s="133">
        <v>335000</v>
      </c>
      <c r="G30" s="140">
        <f t="shared" si="1"/>
        <v>331000</v>
      </c>
      <c r="H30" s="134">
        <v>326500</v>
      </c>
    </row>
    <row r="31" spans="1:8" s="8" customFormat="1" ht="17.25" customHeight="1" thickBot="1">
      <c r="B31" s="124" t="s">
        <v>239</v>
      </c>
      <c r="C31" s="128" t="s">
        <v>19</v>
      </c>
      <c r="D31" s="128" t="s">
        <v>21</v>
      </c>
      <c r="E31" s="133" t="s">
        <v>240</v>
      </c>
      <c r="F31" s="133">
        <v>335000</v>
      </c>
      <c r="G31" s="140">
        <f t="shared" si="1"/>
        <v>331000</v>
      </c>
      <c r="H31" s="134">
        <v>326500</v>
      </c>
    </row>
    <row r="32" spans="1:8" s="8" customFormat="1" ht="21" customHeight="1">
      <c r="B32" s="124" t="s">
        <v>239</v>
      </c>
      <c r="C32" s="128" t="s">
        <v>250</v>
      </c>
      <c r="D32" s="128" t="s">
        <v>251</v>
      </c>
      <c r="E32" s="133" t="s">
        <v>240</v>
      </c>
      <c r="F32" s="133">
        <v>512000</v>
      </c>
      <c r="G32" s="140">
        <f>F32-6000</f>
        <v>506000</v>
      </c>
      <c r="H32" s="134">
        <v>499500</v>
      </c>
    </row>
    <row r="33" spans="1:8" s="10" customFormat="1" ht="0.75" hidden="1" customHeight="1">
      <c r="B33" s="14"/>
      <c r="C33" s="18"/>
      <c r="D33" s="18"/>
      <c r="E33" s="14"/>
      <c r="F33" s="25"/>
      <c r="G33" s="25"/>
      <c r="H33" s="25"/>
    </row>
    <row r="34" spans="1:8" s="10" customFormat="1" ht="33.75" customHeight="1">
      <c r="B34" s="188" t="s">
        <v>28</v>
      </c>
      <c r="C34" s="188"/>
      <c r="D34" s="188"/>
      <c r="E34" s="188"/>
      <c r="F34" s="188"/>
      <c r="G34" s="188"/>
      <c r="H34" s="188"/>
    </row>
    <row r="35" spans="1:8" s="19" customFormat="1" ht="6" customHeight="1" thickBot="1">
      <c r="A35" s="2"/>
      <c r="B35" s="26"/>
      <c r="C35" s="26"/>
      <c r="D35" s="26"/>
      <c r="E35" s="26"/>
      <c r="F35" s="26"/>
      <c r="G35" s="26"/>
      <c r="H35" s="26"/>
    </row>
    <row r="36" spans="1:8" ht="36.75" thickBot="1">
      <c r="B36" s="141" t="s">
        <v>1</v>
      </c>
      <c r="C36" s="124" t="s">
        <v>2</v>
      </c>
      <c r="D36" s="124" t="s">
        <v>3</v>
      </c>
      <c r="E36" s="124" t="s">
        <v>4</v>
      </c>
      <c r="F36" s="132" t="s">
        <v>256</v>
      </c>
      <c r="G36" s="132" t="s">
        <v>255</v>
      </c>
      <c r="H36" s="132" t="s">
        <v>257</v>
      </c>
    </row>
    <row r="37" spans="1:8">
      <c r="B37" s="142" t="s">
        <v>24</v>
      </c>
      <c r="C37" s="138">
        <v>25</v>
      </c>
      <c r="D37" s="138">
        <v>3</v>
      </c>
      <c r="E37" s="138">
        <v>20</v>
      </c>
      <c r="F37" s="143">
        <f>G37+1000</f>
        <v>82400</v>
      </c>
      <c r="G37" s="143">
        <f>H37+1000</f>
        <v>81400</v>
      </c>
      <c r="H37" s="143">
        <v>80400</v>
      </c>
    </row>
    <row r="38" spans="1:8">
      <c r="B38" s="142" t="s">
        <v>24</v>
      </c>
      <c r="C38" s="138">
        <v>25</v>
      </c>
      <c r="D38" s="138">
        <v>3</v>
      </c>
      <c r="E38" s="138" t="s">
        <v>35</v>
      </c>
      <c r="F38" s="143">
        <f t="shared" ref="F38:F101" si="2">G38+1000</f>
        <v>94000</v>
      </c>
      <c r="G38" s="143">
        <f t="shared" ref="G38:G101" si="3">H38+1000</f>
        <v>93000</v>
      </c>
      <c r="H38" s="143">
        <v>92000</v>
      </c>
    </row>
    <row r="39" spans="1:8" ht="16.5" customHeight="1">
      <c r="B39" s="142" t="s">
        <v>24</v>
      </c>
      <c r="C39" s="138">
        <v>25</v>
      </c>
      <c r="D39" s="138">
        <v>3.5</v>
      </c>
      <c r="E39" s="138">
        <v>20</v>
      </c>
      <c r="F39" s="143">
        <f t="shared" si="2"/>
        <v>79900</v>
      </c>
      <c r="G39" s="143">
        <f t="shared" si="3"/>
        <v>78900</v>
      </c>
      <c r="H39" s="143">
        <v>77900</v>
      </c>
    </row>
    <row r="40" spans="1:8" s="10" customFormat="1" ht="18.600000000000001" customHeight="1">
      <c r="B40" s="142" t="s">
        <v>24</v>
      </c>
      <c r="C40" s="138">
        <v>25</v>
      </c>
      <c r="D40" s="138">
        <v>4</v>
      </c>
      <c r="E40" s="138">
        <v>20</v>
      </c>
      <c r="F40" s="143">
        <f t="shared" si="2"/>
        <v>78300</v>
      </c>
      <c r="G40" s="143">
        <f t="shared" si="3"/>
        <v>77300</v>
      </c>
      <c r="H40" s="143">
        <v>76300</v>
      </c>
    </row>
    <row r="41" spans="1:8" s="12" customFormat="1" ht="19.5" customHeight="1">
      <c r="A41" s="15"/>
      <c r="B41" s="142" t="s">
        <v>24</v>
      </c>
      <c r="C41" s="138">
        <v>27</v>
      </c>
      <c r="D41" s="138">
        <v>3</v>
      </c>
      <c r="E41" s="138">
        <v>20</v>
      </c>
      <c r="F41" s="143">
        <f t="shared" si="2"/>
        <v>80500</v>
      </c>
      <c r="G41" s="143">
        <f t="shared" si="3"/>
        <v>79500</v>
      </c>
      <c r="H41" s="143">
        <v>78500</v>
      </c>
    </row>
    <row r="42" spans="1:8" s="19" customFormat="1" ht="22.5" customHeight="1">
      <c r="A42" s="2"/>
      <c r="B42" s="142" t="s">
        <v>24</v>
      </c>
      <c r="C42" s="138">
        <v>27</v>
      </c>
      <c r="D42" s="138">
        <v>3.2</v>
      </c>
      <c r="E42" s="138">
        <v>20</v>
      </c>
      <c r="F42" s="143">
        <f t="shared" si="2"/>
        <v>79300</v>
      </c>
      <c r="G42" s="143">
        <f t="shared" si="3"/>
        <v>78300</v>
      </c>
      <c r="H42" s="143">
        <v>77300</v>
      </c>
    </row>
    <row r="43" spans="1:8">
      <c r="B43" s="142" t="s">
        <v>24</v>
      </c>
      <c r="C43" s="138">
        <v>27</v>
      </c>
      <c r="D43" s="138">
        <v>3.5</v>
      </c>
      <c r="E43" s="138">
        <v>20</v>
      </c>
      <c r="F43" s="143">
        <f t="shared" si="2"/>
        <v>78200</v>
      </c>
      <c r="G43" s="143">
        <f t="shared" si="3"/>
        <v>77200</v>
      </c>
      <c r="H43" s="143">
        <v>76200</v>
      </c>
    </row>
    <row r="44" spans="1:8">
      <c r="B44" s="142" t="s">
        <v>24</v>
      </c>
      <c r="C44" s="138">
        <v>27</v>
      </c>
      <c r="D44" s="138">
        <v>4</v>
      </c>
      <c r="E44" s="138" t="s">
        <v>35</v>
      </c>
      <c r="F44" s="143">
        <f t="shared" si="2"/>
        <v>87400</v>
      </c>
      <c r="G44" s="143">
        <f t="shared" si="3"/>
        <v>86400</v>
      </c>
      <c r="H44" s="143">
        <v>85400</v>
      </c>
    </row>
    <row r="45" spans="1:8">
      <c r="B45" s="142" t="s">
        <v>24</v>
      </c>
      <c r="C45" s="138">
        <v>28</v>
      </c>
      <c r="D45" s="138">
        <v>2.5</v>
      </c>
      <c r="E45" s="138">
        <v>20</v>
      </c>
      <c r="F45" s="143">
        <f t="shared" si="2"/>
        <v>83300</v>
      </c>
      <c r="G45" s="143">
        <f t="shared" si="3"/>
        <v>82300</v>
      </c>
      <c r="H45" s="143">
        <v>81300</v>
      </c>
    </row>
    <row r="46" spans="1:8">
      <c r="B46" s="142" t="s">
        <v>24</v>
      </c>
      <c r="C46" s="138">
        <v>28</v>
      </c>
      <c r="D46" s="138">
        <v>3</v>
      </c>
      <c r="E46" s="138">
        <v>20</v>
      </c>
      <c r="F46" s="143">
        <f t="shared" si="2"/>
        <v>79700</v>
      </c>
      <c r="G46" s="143">
        <f t="shared" si="3"/>
        <v>78700</v>
      </c>
      <c r="H46" s="143">
        <v>77700</v>
      </c>
    </row>
    <row r="47" spans="1:8">
      <c r="B47" s="142" t="s">
        <v>24</v>
      </c>
      <c r="C47" s="138">
        <v>28</v>
      </c>
      <c r="D47" s="138">
        <v>3</v>
      </c>
      <c r="E47" s="138" t="s">
        <v>35</v>
      </c>
      <c r="F47" s="143">
        <f t="shared" si="2"/>
        <v>90800</v>
      </c>
      <c r="G47" s="143">
        <f t="shared" si="3"/>
        <v>89800</v>
      </c>
      <c r="H47" s="143">
        <v>88800</v>
      </c>
    </row>
    <row r="48" spans="1:8">
      <c r="B48" s="142" t="s">
        <v>24</v>
      </c>
      <c r="C48" s="138">
        <v>28</v>
      </c>
      <c r="D48" s="138">
        <v>3.5</v>
      </c>
      <c r="E48" s="138">
        <v>20</v>
      </c>
      <c r="F48" s="143">
        <f t="shared" si="2"/>
        <v>77400</v>
      </c>
      <c r="G48" s="143">
        <f t="shared" si="3"/>
        <v>76400</v>
      </c>
      <c r="H48" s="143">
        <v>75400</v>
      </c>
    </row>
    <row r="49" spans="1:8">
      <c r="B49" s="142" t="s">
        <v>24</v>
      </c>
      <c r="C49" s="138">
        <v>28</v>
      </c>
      <c r="D49" s="138">
        <v>4</v>
      </c>
      <c r="E49" s="138">
        <v>20</v>
      </c>
      <c r="F49" s="143">
        <f t="shared" si="2"/>
        <v>75900</v>
      </c>
      <c r="G49" s="143">
        <f t="shared" si="3"/>
        <v>74900</v>
      </c>
      <c r="H49" s="143">
        <v>73900</v>
      </c>
    </row>
    <row r="50" spans="1:8">
      <c r="B50" s="142" t="s">
        <v>24</v>
      </c>
      <c r="C50" s="138">
        <v>28</v>
      </c>
      <c r="D50" s="138">
        <v>4</v>
      </c>
      <c r="E50" s="138" t="s">
        <v>35</v>
      </c>
      <c r="F50" s="143">
        <f t="shared" si="2"/>
        <v>86500</v>
      </c>
      <c r="G50" s="143">
        <f t="shared" si="3"/>
        <v>85500</v>
      </c>
      <c r="H50" s="143">
        <v>84500</v>
      </c>
    </row>
    <row r="51" spans="1:8">
      <c r="B51" s="142" t="s">
        <v>24</v>
      </c>
      <c r="C51" s="138">
        <v>30</v>
      </c>
      <c r="D51" s="138">
        <v>2.5</v>
      </c>
      <c r="E51" s="138">
        <v>20</v>
      </c>
      <c r="F51" s="143">
        <f t="shared" si="2"/>
        <v>81800</v>
      </c>
      <c r="G51" s="143">
        <f t="shared" si="3"/>
        <v>80800</v>
      </c>
      <c r="H51" s="143">
        <v>79800</v>
      </c>
    </row>
    <row r="52" spans="1:8">
      <c r="B52" s="142" t="s">
        <v>24</v>
      </c>
      <c r="C52" s="138">
        <v>30</v>
      </c>
      <c r="D52" s="138">
        <v>3</v>
      </c>
      <c r="E52" s="138">
        <v>20</v>
      </c>
      <c r="F52" s="143">
        <f t="shared" si="2"/>
        <v>78300</v>
      </c>
      <c r="G52" s="143">
        <f t="shared" si="3"/>
        <v>77300</v>
      </c>
      <c r="H52" s="143">
        <v>76300</v>
      </c>
    </row>
    <row r="53" spans="1:8">
      <c r="B53" s="142" t="s">
        <v>24</v>
      </c>
      <c r="C53" s="138">
        <v>30</v>
      </c>
      <c r="D53" s="138">
        <v>4</v>
      </c>
      <c r="E53" s="138">
        <v>20</v>
      </c>
      <c r="F53" s="143">
        <f t="shared" si="2"/>
        <v>74800</v>
      </c>
      <c r="G53" s="143">
        <f t="shared" si="3"/>
        <v>73800</v>
      </c>
      <c r="H53" s="143">
        <v>72800</v>
      </c>
    </row>
    <row r="54" spans="1:8">
      <c r="B54" s="142" t="s">
        <v>24</v>
      </c>
      <c r="C54" s="138">
        <v>30</v>
      </c>
      <c r="D54" s="138">
        <v>5</v>
      </c>
      <c r="E54" s="138">
        <v>20</v>
      </c>
      <c r="F54" s="143">
        <f t="shared" si="2"/>
        <v>73000</v>
      </c>
      <c r="G54" s="143">
        <f t="shared" si="3"/>
        <v>72000</v>
      </c>
      <c r="H54" s="143">
        <v>71000</v>
      </c>
    </row>
    <row r="55" spans="1:8">
      <c r="B55" s="142" t="s">
        <v>24</v>
      </c>
      <c r="C55" s="138">
        <v>32</v>
      </c>
      <c r="D55" s="138">
        <v>2.5</v>
      </c>
      <c r="E55" s="138">
        <v>20</v>
      </c>
      <c r="F55" s="143">
        <f t="shared" si="2"/>
        <v>80400</v>
      </c>
      <c r="G55" s="143">
        <f t="shared" si="3"/>
        <v>79400</v>
      </c>
      <c r="H55" s="143">
        <v>78400</v>
      </c>
    </row>
    <row r="56" spans="1:8">
      <c r="B56" s="142" t="s">
        <v>24</v>
      </c>
      <c r="C56" s="138">
        <v>32</v>
      </c>
      <c r="D56" s="138">
        <v>2.5</v>
      </c>
      <c r="E56" s="138" t="s">
        <v>35</v>
      </c>
      <c r="F56" s="143">
        <f t="shared" si="2"/>
        <v>91700</v>
      </c>
      <c r="G56" s="143">
        <f t="shared" si="3"/>
        <v>90700</v>
      </c>
      <c r="H56" s="143">
        <v>89700</v>
      </c>
    </row>
    <row r="57" spans="1:8">
      <c r="B57" s="142" t="s">
        <v>24</v>
      </c>
      <c r="C57" s="138">
        <v>32</v>
      </c>
      <c r="D57" s="138">
        <v>3</v>
      </c>
      <c r="E57" s="138">
        <v>20</v>
      </c>
      <c r="F57" s="143">
        <f t="shared" si="2"/>
        <v>77100</v>
      </c>
      <c r="G57" s="143">
        <f t="shared" si="3"/>
        <v>76100</v>
      </c>
      <c r="H57" s="143">
        <v>75100</v>
      </c>
    </row>
    <row r="58" spans="1:8">
      <c r="B58" s="142" t="s">
        <v>24</v>
      </c>
      <c r="C58" s="138">
        <v>32</v>
      </c>
      <c r="D58" s="138">
        <v>3</v>
      </c>
      <c r="E58" s="138" t="s">
        <v>35</v>
      </c>
      <c r="F58" s="143">
        <f t="shared" si="2"/>
        <v>87900</v>
      </c>
      <c r="G58" s="143">
        <f t="shared" si="3"/>
        <v>86900</v>
      </c>
      <c r="H58" s="143">
        <v>85900</v>
      </c>
    </row>
    <row r="59" spans="1:8">
      <c r="B59" s="142" t="s">
        <v>24</v>
      </c>
      <c r="C59" s="138">
        <v>32</v>
      </c>
      <c r="D59" s="138">
        <v>3.5</v>
      </c>
      <c r="E59" s="138">
        <v>20</v>
      </c>
      <c r="F59" s="143">
        <f t="shared" si="2"/>
        <v>75000</v>
      </c>
      <c r="G59" s="143">
        <f t="shared" si="3"/>
        <v>74000</v>
      </c>
      <c r="H59" s="143">
        <v>73000</v>
      </c>
    </row>
    <row r="60" spans="1:8">
      <c r="B60" s="142" t="s">
        <v>24</v>
      </c>
      <c r="C60" s="138">
        <v>32</v>
      </c>
      <c r="D60" s="138">
        <v>3.5</v>
      </c>
      <c r="E60" s="138" t="s">
        <v>35</v>
      </c>
      <c r="F60" s="143">
        <f t="shared" si="2"/>
        <v>85500</v>
      </c>
      <c r="G60" s="143">
        <f t="shared" si="3"/>
        <v>84500</v>
      </c>
      <c r="H60" s="143">
        <v>83500</v>
      </c>
    </row>
    <row r="61" spans="1:8" s="10" customFormat="1" ht="18.600000000000001" customHeight="1">
      <c r="B61" s="142" t="s">
        <v>24</v>
      </c>
      <c r="C61" s="138">
        <v>32</v>
      </c>
      <c r="D61" s="138">
        <v>4</v>
      </c>
      <c r="E61" s="138">
        <v>20</v>
      </c>
      <c r="F61" s="143">
        <f t="shared" si="2"/>
        <v>73800</v>
      </c>
      <c r="G61" s="143">
        <f t="shared" si="3"/>
        <v>72800</v>
      </c>
      <c r="H61" s="143">
        <v>71800</v>
      </c>
    </row>
    <row r="62" spans="1:8" s="10" customFormat="1" ht="21" customHeight="1">
      <c r="B62" s="142" t="s">
        <v>24</v>
      </c>
      <c r="C62" s="138">
        <v>32</v>
      </c>
      <c r="D62" s="138">
        <v>4</v>
      </c>
      <c r="E62" s="138" t="s">
        <v>35</v>
      </c>
      <c r="F62" s="143">
        <f t="shared" si="2"/>
        <v>84100</v>
      </c>
      <c r="G62" s="143">
        <f t="shared" si="3"/>
        <v>83100</v>
      </c>
      <c r="H62" s="143">
        <v>82100</v>
      </c>
    </row>
    <row r="63" spans="1:8" s="19" customFormat="1" ht="20.25" customHeight="1">
      <c r="A63" s="2"/>
      <c r="B63" s="142" t="s">
        <v>24</v>
      </c>
      <c r="C63" s="138">
        <v>32</v>
      </c>
      <c r="D63" s="138">
        <v>5</v>
      </c>
      <c r="E63" s="138">
        <v>20</v>
      </c>
      <c r="F63" s="143">
        <f t="shared" si="2"/>
        <v>72100</v>
      </c>
      <c r="G63" s="143">
        <f t="shared" si="3"/>
        <v>71100</v>
      </c>
      <c r="H63" s="143">
        <v>70100</v>
      </c>
    </row>
    <row r="64" spans="1:8" s="5" customFormat="1">
      <c r="A64" s="4"/>
      <c r="B64" s="142" t="s">
        <v>24</v>
      </c>
      <c r="C64" s="138">
        <v>34</v>
      </c>
      <c r="D64" s="138">
        <v>3</v>
      </c>
      <c r="E64" s="138">
        <v>20</v>
      </c>
      <c r="F64" s="143">
        <f t="shared" si="2"/>
        <v>75800</v>
      </c>
      <c r="G64" s="143">
        <f t="shared" si="3"/>
        <v>74800</v>
      </c>
      <c r="H64" s="143">
        <v>73800</v>
      </c>
    </row>
    <row r="65" spans="1:8">
      <c r="B65" s="142" t="s">
        <v>24</v>
      </c>
      <c r="C65" s="138">
        <v>34</v>
      </c>
      <c r="D65" s="138">
        <v>3.5</v>
      </c>
      <c r="E65" s="138">
        <v>20</v>
      </c>
      <c r="F65" s="143">
        <f t="shared" si="2"/>
        <v>73900</v>
      </c>
      <c r="G65" s="143">
        <f t="shared" si="3"/>
        <v>72900</v>
      </c>
      <c r="H65" s="143">
        <v>71900</v>
      </c>
    </row>
    <row r="66" spans="1:8">
      <c r="B66" s="142" t="s">
        <v>24</v>
      </c>
      <c r="C66" s="138">
        <v>34</v>
      </c>
      <c r="D66" s="138">
        <v>4</v>
      </c>
      <c r="E66" s="138">
        <v>20</v>
      </c>
      <c r="F66" s="143">
        <f t="shared" si="2"/>
        <v>72700</v>
      </c>
      <c r="G66" s="143">
        <f t="shared" si="3"/>
        <v>71700</v>
      </c>
      <c r="H66" s="143">
        <v>70700</v>
      </c>
    </row>
    <row r="67" spans="1:8">
      <c r="B67" s="142" t="s">
        <v>24</v>
      </c>
      <c r="C67" s="138">
        <v>34</v>
      </c>
      <c r="D67" s="138">
        <v>5</v>
      </c>
      <c r="E67" s="138">
        <v>20</v>
      </c>
      <c r="F67" s="143">
        <f t="shared" si="2"/>
        <v>71100</v>
      </c>
      <c r="G67" s="143">
        <f t="shared" si="3"/>
        <v>70100</v>
      </c>
      <c r="H67" s="143">
        <v>69100</v>
      </c>
    </row>
    <row r="68" spans="1:8">
      <c r="B68" s="142" t="s">
        <v>24</v>
      </c>
      <c r="C68" s="138">
        <v>36</v>
      </c>
      <c r="D68" s="138">
        <v>3</v>
      </c>
      <c r="E68" s="138">
        <v>20</v>
      </c>
      <c r="F68" s="143">
        <f t="shared" si="2"/>
        <v>74600</v>
      </c>
      <c r="G68" s="143">
        <f t="shared" si="3"/>
        <v>73600</v>
      </c>
      <c r="H68" s="143">
        <v>72600</v>
      </c>
    </row>
    <row r="69" spans="1:8">
      <c r="B69" s="142" t="s">
        <v>24</v>
      </c>
      <c r="C69" s="138">
        <v>38</v>
      </c>
      <c r="D69" s="138">
        <v>2.5</v>
      </c>
      <c r="E69" s="138">
        <v>20</v>
      </c>
      <c r="F69" s="143">
        <f t="shared" si="2"/>
        <v>72500</v>
      </c>
      <c r="G69" s="143">
        <f t="shared" si="3"/>
        <v>71500</v>
      </c>
      <c r="H69" s="143">
        <v>70500</v>
      </c>
    </row>
    <row r="70" spans="1:8">
      <c r="B70" s="142" t="s">
        <v>24</v>
      </c>
      <c r="C70" s="138">
        <v>38</v>
      </c>
      <c r="D70" s="138">
        <v>3</v>
      </c>
      <c r="E70" s="138">
        <v>20</v>
      </c>
      <c r="F70" s="143">
        <f t="shared" si="2"/>
        <v>69700</v>
      </c>
      <c r="G70" s="143">
        <f t="shared" si="3"/>
        <v>68700</v>
      </c>
      <c r="H70" s="143">
        <v>67700</v>
      </c>
    </row>
    <row r="71" spans="1:8">
      <c r="B71" s="142" t="s">
        <v>24</v>
      </c>
      <c r="C71" s="138">
        <v>38</v>
      </c>
      <c r="D71" s="138">
        <v>3</v>
      </c>
      <c r="E71" s="138" t="s">
        <v>35</v>
      </c>
      <c r="F71" s="143">
        <f t="shared" si="2"/>
        <v>79400</v>
      </c>
      <c r="G71" s="143">
        <f t="shared" si="3"/>
        <v>78400</v>
      </c>
      <c r="H71" s="143">
        <v>77400</v>
      </c>
    </row>
    <row r="72" spans="1:8">
      <c r="B72" s="142" t="s">
        <v>24</v>
      </c>
      <c r="C72" s="138">
        <v>38</v>
      </c>
      <c r="D72" s="138">
        <v>3.5</v>
      </c>
      <c r="E72" s="138">
        <v>20</v>
      </c>
      <c r="F72" s="143">
        <f t="shared" si="2"/>
        <v>68000</v>
      </c>
      <c r="G72" s="143">
        <f t="shared" si="3"/>
        <v>67000</v>
      </c>
      <c r="H72" s="143">
        <v>66000</v>
      </c>
    </row>
    <row r="73" spans="1:8">
      <c r="B73" s="142" t="s">
        <v>24</v>
      </c>
      <c r="C73" s="138">
        <v>38</v>
      </c>
      <c r="D73" s="138">
        <v>3.5</v>
      </c>
      <c r="E73" s="138" t="s">
        <v>35</v>
      </c>
      <c r="F73" s="143">
        <f t="shared" si="2"/>
        <v>77400</v>
      </c>
      <c r="G73" s="143">
        <f t="shared" si="3"/>
        <v>76400</v>
      </c>
      <c r="H73" s="143">
        <v>75400</v>
      </c>
    </row>
    <row r="74" spans="1:8">
      <c r="B74" s="142" t="s">
        <v>24</v>
      </c>
      <c r="C74" s="138">
        <v>38</v>
      </c>
      <c r="D74" s="138">
        <v>4</v>
      </c>
      <c r="E74" s="138">
        <v>20</v>
      </c>
      <c r="F74" s="143">
        <f t="shared" si="2"/>
        <v>67000</v>
      </c>
      <c r="G74" s="143">
        <f t="shared" si="3"/>
        <v>66000</v>
      </c>
      <c r="H74" s="143">
        <v>65000</v>
      </c>
    </row>
    <row r="75" spans="1:8">
      <c r="B75" s="142" t="s">
        <v>24</v>
      </c>
      <c r="C75" s="138">
        <v>38</v>
      </c>
      <c r="D75" s="138">
        <v>4</v>
      </c>
      <c r="E75" s="138" t="s">
        <v>35</v>
      </c>
      <c r="F75" s="143">
        <f t="shared" si="2"/>
        <v>76300</v>
      </c>
      <c r="G75" s="143">
        <f t="shared" si="3"/>
        <v>75300</v>
      </c>
      <c r="H75" s="143">
        <v>74300</v>
      </c>
    </row>
    <row r="76" spans="1:8">
      <c r="B76" s="142" t="s">
        <v>24</v>
      </c>
      <c r="C76" s="138">
        <v>38</v>
      </c>
      <c r="D76" s="138">
        <v>5</v>
      </c>
      <c r="E76" s="138">
        <v>20</v>
      </c>
      <c r="F76" s="143">
        <f t="shared" si="2"/>
        <v>65700</v>
      </c>
      <c r="G76" s="143">
        <f t="shared" si="3"/>
        <v>64700</v>
      </c>
      <c r="H76" s="143">
        <v>63700</v>
      </c>
    </row>
    <row r="77" spans="1:8">
      <c r="B77" s="142" t="s">
        <v>24</v>
      </c>
      <c r="C77" s="138">
        <v>40</v>
      </c>
      <c r="D77" s="138">
        <v>3</v>
      </c>
      <c r="E77" s="138">
        <v>20</v>
      </c>
      <c r="F77" s="143">
        <f t="shared" si="2"/>
        <v>69000</v>
      </c>
      <c r="G77" s="143">
        <f t="shared" si="3"/>
        <v>68000</v>
      </c>
      <c r="H77" s="143">
        <v>67000</v>
      </c>
    </row>
    <row r="78" spans="1:8" s="13" customFormat="1">
      <c r="A78" s="1"/>
      <c r="B78" s="142" t="s">
        <v>24</v>
      </c>
      <c r="C78" s="138">
        <v>40</v>
      </c>
      <c r="D78" s="138">
        <v>3.5</v>
      </c>
      <c r="E78" s="138">
        <v>20</v>
      </c>
      <c r="F78" s="143">
        <f t="shared" si="2"/>
        <v>67400</v>
      </c>
      <c r="G78" s="143">
        <f t="shared" si="3"/>
        <v>66400</v>
      </c>
      <c r="H78" s="143">
        <v>65400</v>
      </c>
    </row>
    <row r="79" spans="1:8">
      <c r="B79" s="142" t="s">
        <v>24</v>
      </c>
      <c r="C79" s="138">
        <v>40</v>
      </c>
      <c r="D79" s="138">
        <v>4</v>
      </c>
      <c r="E79" s="138">
        <v>20</v>
      </c>
      <c r="F79" s="143">
        <f t="shared" si="2"/>
        <v>66500</v>
      </c>
      <c r="G79" s="143">
        <f t="shared" si="3"/>
        <v>65500</v>
      </c>
      <c r="H79" s="143">
        <v>64500</v>
      </c>
    </row>
    <row r="80" spans="1:8" ht="20.25" customHeight="1">
      <c r="B80" s="142" t="s">
        <v>24</v>
      </c>
      <c r="C80" s="138">
        <v>42</v>
      </c>
      <c r="D80" s="138">
        <v>3</v>
      </c>
      <c r="E80" s="138">
        <v>20</v>
      </c>
      <c r="F80" s="143">
        <f t="shared" si="2"/>
        <v>68400</v>
      </c>
      <c r="G80" s="143">
        <f t="shared" si="3"/>
        <v>67400</v>
      </c>
      <c r="H80" s="143">
        <v>66400</v>
      </c>
    </row>
    <row r="81" spans="1:8" ht="18" customHeight="1">
      <c r="B81" s="142" t="s">
        <v>24</v>
      </c>
      <c r="C81" s="138">
        <v>42</v>
      </c>
      <c r="D81" s="138">
        <v>4</v>
      </c>
      <c r="E81" s="138">
        <v>20</v>
      </c>
      <c r="F81" s="143">
        <f t="shared" si="2"/>
        <v>66000</v>
      </c>
      <c r="G81" s="143">
        <f t="shared" si="3"/>
        <v>65000</v>
      </c>
      <c r="H81" s="143">
        <v>64000</v>
      </c>
    </row>
    <row r="82" spans="1:8" ht="18.600000000000001" customHeight="1">
      <c r="B82" s="142" t="s">
        <v>24</v>
      </c>
      <c r="C82" s="138">
        <v>42</v>
      </c>
      <c r="D82" s="138">
        <v>4</v>
      </c>
      <c r="E82" s="138" t="s">
        <v>35</v>
      </c>
      <c r="F82" s="143">
        <f t="shared" si="2"/>
        <v>75100</v>
      </c>
      <c r="G82" s="143">
        <f t="shared" si="3"/>
        <v>74100</v>
      </c>
      <c r="H82" s="143">
        <v>73100</v>
      </c>
    </row>
    <row r="83" spans="1:8" s="17" customFormat="1" ht="16.5" customHeight="1">
      <c r="A83" s="17" t="s">
        <v>23</v>
      </c>
      <c r="B83" s="142" t="s">
        <v>24</v>
      </c>
      <c r="C83" s="138">
        <v>42</v>
      </c>
      <c r="D83" s="138">
        <v>5</v>
      </c>
      <c r="E83" s="138">
        <v>20</v>
      </c>
      <c r="F83" s="143">
        <f t="shared" si="2"/>
        <v>64700</v>
      </c>
      <c r="G83" s="143">
        <f t="shared" si="3"/>
        <v>63700</v>
      </c>
      <c r="H83" s="143">
        <v>62700</v>
      </c>
    </row>
    <row r="84" spans="1:8" s="3" customFormat="1" ht="16.5" customHeight="1">
      <c r="A84" s="2"/>
      <c r="B84" s="142" t="s">
        <v>24</v>
      </c>
      <c r="C84" s="138">
        <v>45</v>
      </c>
      <c r="D84" s="138">
        <v>2.5</v>
      </c>
      <c r="E84" s="138">
        <v>20</v>
      </c>
      <c r="F84" s="143">
        <f t="shared" si="2"/>
        <v>70100</v>
      </c>
      <c r="G84" s="143">
        <f t="shared" si="3"/>
        <v>69100</v>
      </c>
      <c r="H84" s="143">
        <v>68100</v>
      </c>
    </row>
    <row r="85" spans="1:8">
      <c r="B85" s="142" t="s">
        <v>24</v>
      </c>
      <c r="C85" s="138">
        <v>45</v>
      </c>
      <c r="D85" s="138">
        <v>3</v>
      </c>
      <c r="E85" s="138">
        <v>20</v>
      </c>
      <c r="F85" s="143">
        <f t="shared" si="2"/>
        <v>67700</v>
      </c>
      <c r="G85" s="143">
        <f t="shared" si="3"/>
        <v>66700</v>
      </c>
      <c r="H85" s="143">
        <v>65700</v>
      </c>
    </row>
    <row r="86" spans="1:8">
      <c r="B86" s="142" t="s">
        <v>24</v>
      </c>
      <c r="C86" s="138">
        <v>45</v>
      </c>
      <c r="D86" s="138">
        <v>3.5</v>
      </c>
      <c r="E86" s="138">
        <v>20</v>
      </c>
      <c r="F86" s="143">
        <f t="shared" si="2"/>
        <v>66200</v>
      </c>
      <c r="G86" s="143">
        <f t="shared" si="3"/>
        <v>65200</v>
      </c>
      <c r="H86" s="143">
        <v>64200</v>
      </c>
    </row>
    <row r="87" spans="1:8">
      <c r="B87" s="142" t="s">
        <v>24</v>
      </c>
      <c r="C87" s="138">
        <v>45</v>
      </c>
      <c r="D87" s="138">
        <v>4</v>
      </c>
      <c r="E87" s="138">
        <v>20</v>
      </c>
      <c r="F87" s="143">
        <f t="shared" si="2"/>
        <v>65300</v>
      </c>
      <c r="G87" s="143">
        <f t="shared" si="3"/>
        <v>64300</v>
      </c>
      <c r="H87" s="143">
        <v>63300</v>
      </c>
    </row>
    <row r="88" spans="1:8">
      <c r="B88" s="142" t="s">
        <v>24</v>
      </c>
      <c r="C88" s="138">
        <v>45</v>
      </c>
      <c r="D88" s="138">
        <v>5</v>
      </c>
      <c r="E88" s="138">
        <v>20</v>
      </c>
      <c r="F88" s="143">
        <f t="shared" si="2"/>
        <v>64200</v>
      </c>
      <c r="G88" s="143">
        <f t="shared" si="3"/>
        <v>63200</v>
      </c>
      <c r="H88" s="143">
        <v>62200</v>
      </c>
    </row>
    <row r="89" spans="1:8">
      <c r="B89" s="142" t="s">
        <v>24</v>
      </c>
      <c r="C89" s="138">
        <v>48</v>
      </c>
      <c r="D89" s="138">
        <v>2.5</v>
      </c>
      <c r="E89" s="138">
        <v>20</v>
      </c>
      <c r="F89" s="143">
        <f t="shared" si="2"/>
        <v>69400</v>
      </c>
      <c r="G89" s="143">
        <f t="shared" si="3"/>
        <v>68400</v>
      </c>
      <c r="H89" s="143">
        <v>67400</v>
      </c>
    </row>
    <row r="90" spans="1:8">
      <c r="B90" s="142" t="s">
        <v>24</v>
      </c>
      <c r="C90" s="138">
        <v>48</v>
      </c>
      <c r="D90" s="138">
        <v>3</v>
      </c>
      <c r="E90" s="138">
        <v>20</v>
      </c>
      <c r="F90" s="143">
        <f t="shared" si="2"/>
        <v>67000</v>
      </c>
      <c r="G90" s="143">
        <f t="shared" si="3"/>
        <v>66000</v>
      </c>
      <c r="H90" s="143">
        <v>65000</v>
      </c>
    </row>
    <row r="91" spans="1:8">
      <c r="B91" s="142" t="s">
        <v>24</v>
      </c>
      <c r="C91" s="138">
        <v>48</v>
      </c>
      <c r="D91" s="138">
        <v>3.5</v>
      </c>
      <c r="E91" s="138">
        <v>20</v>
      </c>
      <c r="F91" s="143">
        <f t="shared" si="2"/>
        <v>65600</v>
      </c>
      <c r="G91" s="143">
        <f t="shared" si="3"/>
        <v>64600</v>
      </c>
      <c r="H91" s="143">
        <v>63600</v>
      </c>
    </row>
    <row r="92" spans="1:8">
      <c r="B92" s="142" t="s">
        <v>24</v>
      </c>
      <c r="C92" s="138">
        <v>48</v>
      </c>
      <c r="D92" s="138">
        <v>4</v>
      </c>
      <c r="E92" s="138">
        <v>20</v>
      </c>
      <c r="F92" s="143">
        <f t="shared" si="2"/>
        <v>64800</v>
      </c>
      <c r="G92" s="143">
        <f t="shared" si="3"/>
        <v>63800</v>
      </c>
      <c r="H92" s="143">
        <v>62800</v>
      </c>
    </row>
    <row r="93" spans="1:8">
      <c r="B93" s="142" t="s">
        <v>24</v>
      </c>
      <c r="C93" s="138">
        <v>48</v>
      </c>
      <c r="D93" s="138">
        <v>4</v>
      </c>
      <c r="E93" s="138" t="s">
        <v>35</v>
      </c>
      <c r="F93" s="143">
        <f t="shared" si="2"/>
        <v>73700</v>
      </c>
      <c r="G93" s="143">
        <f t="shared" si="3"/>
        <v>72700</v>
      </c>
      <c r="H93" s="143">
        <v>71700</v>
      </c>
    </row>
    <row r="94" spans="1:8">
      <c r="B94" s="142" t="s">
        <v>24</v>
      </c>
      <c r="C94" s="138">
        <v>50</v>
      </c>
      <c r="D94" s="138">
        <v>4</v>
      </c>
      <c r="E94" s="138">
        <v>20</v>
      </c>
      <c r="F94" s="143">
        <f t="shared" si="2"/>
        <v>64400</v>
      </c>
      <c r="G94" s="143">
        <f t="shared" si="3"/>
        <v>63400</v>
      </c>
      <c r="H94" s="143">
        <v>62400</v>
      </c>
    </row>
    <row r="95" spans="1:8">
      <c r="B95" s="142" t="s">
        <v>24</v>
      </c>
      <c r="C95" s="138">
        <v>50</v>
      </c>
      <c r="D95" s="138">
        <v>5</v>
      </c>
      <c r="E95" s="138">
        <v>20</v>
      </c>
      <c r="F95" s="143">
        <f t="shared" si="2"/>
        <v>63300</v>
      </c>
      <c r="G95" s="143">
        <f t="shared" si="3"/>
        <v>62300</v>
      </c>
      <c r="H95" s="143">
        <v>61300</v>
      </c>
    </row>
    <row r="96" spans="1:8">
      <c r="B96" s="142" t="s">
        <v>24</v>
      </c>
      <c r="C96" s="138">
        <v>51</v>
      </c>
      <c r="D96" s="138">
        <v>2.5</v>
      </c>
      <c r="E96" s="138">
        <v>20</v>
      </c>
      <c r="F96" s="143">
        <f t="shared" si="2"/>
        <v>68500</v>
      </c>
      <c r="G96" s="143">
        <f t="shared" si="3"/>
        <v>67500</v>
      </c>
      <c r="H96" s="143">
        <v>66500</v>
      </c>
    </row>
    <row r="97" spans="2:8">
      <c r="B97" s="142" t="s">
        <v>24</v>
      </c>
      <c r="C97" s="138">
        <v>51</v>
      </c>
      <c r="D97" s="138">
        <v>3</v>
      </c>
      <c r="E97" s="138">
        <v>20</v>
      </c>
      <c r="F97" s="143">
        <f t="shared" si="2"/>
        <v>66200</v>
      </c>
      <c r="G97" s="143">
        <f t="shared" si="3"/>
        <v>65200</v>
      </c>
      <c r="H97" s="143">
        <v>64200</v>
      </c>
    </row>
    <row r="98" spans="2:8">
      <c r="B98" s="142" t="s">
        <v>24</v>
      </c>
      <c r="C98" s="138">
        <v>51</v>
      </c>
      <c r="D98" s="138">
        <v>3.5</v>
      </c>
      <c r="E98" s="138">
        <v>20</v>
      </c>
      <c r="F98" s="143">
        <f t="shared" si="2"/>
        <v>64900</v>
      </c>
      <c r="G98" s="143">
        <f t="shared" si="3"/>
        <v>63900</v>
      </c>
      <c r="H98" s="143">
        <v>62900</v>
      </c>
    </row>
    <row r="99" spans="2:8">
      <c r="B99" s="142" t="s">
        <v>24</v>
      </c>
      <c r="C99" s="138">
        <v>51</v>
      </c>
      <c r="D99" s="138">
        <v>4</v>
      </c>
      <c r="E99" s="138">
        <v>20</v>
      </c>
      <c r="F99" s="143">
        <f t="shared" si="2"/>
        <v>64100</v>
      </c>
      <c r="G99" s="143">
        <f t="shared" si="3"/>
        <v>63100</v>
      </c>
      <c r="H99" s="143">
        <v>62100</v>
      </c>
    </row>
    <row r="100" spans="2:8">
      <c r="B100" s="142" t="s">
        <v>24</v>
      </c>
      <c r="C100" s="138">
        <v>57</v>
      </c>
      <c r="D100" s="138">
        <v>3</v>
      </c>
      <c r="E100" s="138">
        <v>20</v>
      </c>
      <c r="F100" s="143">
        <f t="shared" si="2"/>
        <v>65600</v>
      </c>
      <c r="G100" s="143">
        <f t="shared" si="3"/>
        <v>64600</v>
      </c>
      <c r="H100" s="143">
        <v>63600</v>
      </c>
    </row>
    <row r="101" spans="2:8">
      <c r="B101" s="142" t="s">
        <v>24</v>
      </c>
      <c r="C101" s="138">
        <v>57</v>
      </c>
      <c r="D101" s="138">
        <v>3.5</v>
      </c>
      <c r="E101" s="138">
        <v>20</v>
      </c>
      <c r="F101" s="143">
        <f t="shared" si="2"/>
        <v>64300</v>
      </c>
      <c r="G101" s="143">
        <f t="shared" si="3"/>
        <v>63300</v>
      </c>
      <c r="H101" s="143">
        <v>62300</v>
      </c>
    </row>
    <row r="102" spans="2:8">
      <c r="B102" s="142" t="s">
        <v>24</v>
      </c>
      <c r="C102" s="138">
        <v>60</v>
      </c>
      <c r="D102" s="138">
        <v>3</v>
      </c>
      <c r="E102" s="138">
        <v>20</v>
      </c>
      <c r="F102" s="143">
        <f t="shared" ref="F102:F103" si="4">G102+1000</f>
        <v>65600</v>
      </c>
      <c r="G102" s="143">
        <f t="shared" ref="G102:G103" si="5">H102+1000</f>
        <v>64600</v>
      </c>
      <c r="H102" s="143">
        <v>63600</v>
      </c>
    </row>
    <row r="103" spans="2:8">
      <c r="B103" s="142" t="s">
        <v>24</v>
      </c>
      <c r="C103" s="138">
        <v>60</v>
      </c>
      <c r="D103" s="138">
        <v>4</v>
      </c>
      <c r="E103" s="138">
        <v>20</v>
      </c>
      <c r="F103" s="143">
        <f t="shared" si="4"/>
        <v>63600</v>
      </c>
      <c r="G103" s="143">
        <f t="shared" si="5"/>
        <v>62600</v>
      </c>
      <c r="H103" s="143">
        <v>61600</v>
      </c>
    </row>
    <row r="104" spans="2:8">
      <c r="B104" s="144"/>
      <c r="C104" s="144"/>
      <c r="D104" s="144"/>
      <c r="E104" s="144"/>
      <c r="F104" s="145"/>
      <c r="G104" s="145"/>
      <c r="H104" s="145"/>
    </row>
    <row r="105" spans="2:8">
      <c r="B105" s="185" t="s">
        <v>16</v>
      </c>
      <c r="C105" s="185"/>
      <c r="D105" s="185"/>
      <c r="E105" s="185"/>
      <c r="F105" s="185"/>
      <c r="G105" s="185"/>
      <c r="H105" s="185"/>
    </row>
    <row r="106" spans="2:8" ht="18.75" thickBot="1">
      <c r="B106" s="146"/>
      <c r="C106" s="146"/>
      <c r="D106" s="186" t="s">
        <v>273</v>
      </c>
      <c r="E106" s="186"/>
      <c r="F106" s="147"/>
      <c r="G106" s="147"/>
      <c r="H106" s="146"/>
    </row>
    <row r="107" spans="2:8" ht="36.75" thickBot="1">
      <c r="B107" s="141" t="s">
        <v>1</v>
      </c>
      <c r="C107" s="124" t="s">
        <v>2</v>
      </c>
      <c r="D107" s="124" t="s">
        <v>3</v>
      </c>
      <c r="E107" s="124" t="s">
        <v>4</v>
      </c>
      <c r="F107" s="132" t="s">
        <v>256</v>
      </c>
      <c r="G107" s="132" t="s">
        <v>255</v>
      </c>
      <c r="H107" s="132" t="s">
        <v>257</v>
      </c>
    </row>
    <row r="108" spans="2:8">
      <c r="B108" s="142" t="s">
        <v>24</v>
      </c>
      <c r="C108" s="138">
        <v>8</v>
      </c>
      <c r="D108" s="148">
        <v>1</v>
      </c>
      <c r="E108" s="148">
        <v>20</v>
      </c>
      <c r="F108" s="143">
        <f>G108+1000</f>
        <v>48500</v>
      </c>
      <c r="G108" s="143">
        <f>H108+1000</f>
        <v>47500</v>
      </c>
      <c r="H108" s="143">
        <v>46500</v>
      </c>
    </row>
    <row r="109" spans="2:8">
      <c r="B109" s="142" t="s">
        <v>24</v>
      </c>
      <c r="C109" s="138">
        <v>10</v>
      </c>
      <c r="D109" s="148">
        <v>1</v>
      </c>
      <c r="E109" s="148">
        <v>20</v>
      </c>
      <c r="F109" s="143">
        <f t="shared" ref="F109:F146" si="6">G109+1000</f>
        <v>51800</v>
      </c>
      <c r="G109" s="143">
        <f t="shared" ref="G109:G146" si="7">H109+1000</f>
        <v>50800</v>
      </c>
      <c r="H109" s="143">
        <v>49800</v>
      </c>
    </row>
    <row r="110" spans="2:8">
      <c r="B110" s="142" t="s">
        <v>24</v>
      </c>
      <c r="C110" s="138">
        <v>10</v>
      </c>
      <c r="D110" s="148">
        <v>2</v>
      </c>
      <c r="E110" s="148">
        <v>20</v>
      </c>
      <c r="F110" s="143">
        <f t="shared" si="6"/>
        <v>64000</v>
      </c>
      <c r="G110" s="143">
        <f t="shared" si="7"/>
        <v>63000</v>
      </c>
      <c r="H110" s="143">
        <v>62000</v>
      </c>
    </row>
    <row r="111" spans="2:8">
      <c r="B111" s="142" t="s">
        <v>24</v>
      </c>
      <c r="C111" s="138">
        <v>12</v>
      </c>
      <c r="D111" s="148">
        <v>1</v>
      </c>
      <c r="E111" s="148">
        <v>20</v>
      </c>
      <c r="F111" s="143">
        <f t="shared" si="6"/>
        <v>61500</v>
      </c>
      <c r="G111" s="143">
        <f t="shared" si="7"/>
        <v>60500</v>
      </c>
      <c r="H111" s="143">
        <v>59500</v>
      </c>
    </row>
    <row r="112" spans="2:8">
      <c r="B112" s="142" t="s">
        <v>24</v>
      </c>
      <c r="C112" s="138">
        <v>12</v>
      </c>
      <c r="D112" s="148">
        <v>2</v>
      </c>
      <c r="E112" s="148">
        <v>20</v>
      </c>
      <c r="F112" s="143">
        <f t="shared" si="6"/>
        <v>71400</v>
      </c>
      <c r="G112" s="143">
        <f t="shared" si="7"/>
        <v>70400</v>
      </c>
      <c r="H112" s="143">
        <v>69400</v>
      </c>
    </row>
    <row r="113" spans="2:8">
      <c r="B113" s="142" t="s">
        <v>24</v>
      </c>
      <c r="C113" s="138">
        <v>12</v>
      </c>
      <c r="D113" s="148">
        <v>2</v>
      </c>
      <c r="E113" s="148" t="s">
        <v>35</v>
      </c>
      <c r="F113" s="143">
        <f t="shared" si="6"/>
        <v>81300</v>
      </c>
      <c r="G113" s="143">
        <f t="shared" si="7"/>
        <v>80300</v>
      </c>
      <c r="H113" s="143">
        <v>79300</v>
      </c>
    </row>
    <row r="114" spans="2:8">
      <c r="B114" s="142" t="s">
        <v>24</v>
      </c>
      <c r="C114" s="138">
        <v>12</v>
      </c>
      <c r="D114" s="148">
        <v>3</v>
      </c>
      <c r="E114" s="148">
        <v>20</v>
      </c>
      <c r="F114" s="143">
        <f t="shared" si="6"/>
        <v>82400</v>
      </c>
      <c r="G114" s="143">
        <f t="shared" si="7"/>
        <v>81400</v>
      </c>
      <c r="H114" s="143">
        <v>80400</v>
      </c>
    </row>
    <row r="115" spans="2:8">
      <c r="B115" s="142" t="s">
        <v>24</v>
      </c>
      <c r="C115" s="138">
        <v>14</v>
      </c>
      <c r="D115" s="148">
        <v>1</v>
      </c>
      <c r="E115" s="148">
        <v>20</v>
      </c>
      <c r="F115" s="143">
        <f t="shared" si="6"/>
        <v>65100</v>
      </c>
      <c r="G115" s="143">
        <f t="shared" si="7"/>
        <v>64100</v>
      </c>
      <c r="H115" s="143">
        <v>63100</v>
      </c>
    </row>
    <row r="116" spans="2:8">
      <c r="B116" s="142" t="s">
        <v>24</v>
      </c>
      <c r="C116" s="138">
        <v>14</v>
      </c>
      <c r="D116" s="148">
        <v>2</v>
      </c>
      <c r="E116" s="148">
        <v>20</v>
      </c>
      <c r="F116" s="143">
        <f t="shared" si="6"/>
        <v>77800</v>
      </c>
      <c r="G116" s="143">
        <f t="shared" si="7"/>
        <v>76800</v>
      </c>
      <c r="H116" s="143">
        <v>75800</v>
      </c>
    </row>
    <row r="117" spans="2:8">
      <c r="B117" s="142" t="s">
        <v>24</v>
      </c>
      <c r="C117" s="138">
        <v>14</v>
      </c>
      <c r="D117" s="138">
        <v>2</v>
      </c>
      <c r="E117" s="138" t="s">
        <v>35</v>
      </c>
      <c r="F117" s="143">
        <f t="shared" si="6"/>
        <v>88700</v>
      </c>
      <c r="G117" s="143">
        <f t="shared" si="7"/>
        <v>87700</v>
      </c>
      <c r="H117" s="143">
        <v>86700</v>
      </c>
    </row>
    <row r="118" spans="2:8">
      <c r="B118" s="142" t="s">
        <v>24</v>
      </c>
      <c r="C118" s="138">
        <v>14</v>
      </c>
      <c r="D118" s="138">
        <v>3</v>
      </c>
      <c r="E118" s="138">
        <v>20</v>
      </c>
      <c r="F118" s="143">
        <f t="shared" si="6"/>
        <v>91800</v>
      </c>
      <c r="G118" s="143">
        <f t="shared" si="7"/>
        <v>90800</v>
      </c>
      <c r="H118" s="143">
        <v>89800</v>
      </c>
    </row>
    <row r="119" spans="2:8">
      <c r="B119" s="142" t="s">
        <v>24</v>
      </c>
      <c r="C119" s="138">
        <v>16</v>
      </c>
      <c r="D119" s="138">
        <v>2</v>
      </c>
      <c r="E119" s="138">
        <v>20</v>
      </c>
      <c r="F119" s="143">
        <f t="shared" si="6"/>
        <v>84000</v>
      </c>
      <c r="G119" s="143">
        <f t="shared" si="7"/>
        <v>83000</v>
      </c>
      <c r="H119" s="143">
        <v>82000</v>
      </c>
    </row>
    <row r="120" spans="2:8">
      <c r="B120" s="142" t="s">
        <v>24</v>
      </c>
      <c r="C120" s="138">
        <v>16</v>
      </c>
      <c r="D120" s="148">
        <v>2</v>
      </c>
      <c r="E120" s="148" t="s">
        <v>35</v>
      </c>
      <c r="F120" s="143">
        <f t="shared" si="6"/>
        <v>96000</v>
      </c>
      <c r="G120" s="143">
        <f t="shared" si="7"/>
        <v>95000</v>
      </c>
      <c r="H120" s="143">
        <v>94000</v>
      </c>
    </row>
    <row r="121" spans="2:8">
      <c r="B121" s="142" t="s">
        <v>24</v>
      </c>
      <c r="C121" s="138">
        <v>16</v>
      </c>
      <c r="D121" s="138">
        <v>3</v>
      </c>
      <c r="E121" s="138">
        <v>20</v>
      </c>
      <c r="F121" s="143">
        <f t="shared" si="6"/>
        <v>100900</v>
      </c>
      <c r="G121" s="143">
        <f t="shared" si="7"/>
        <v>99900</v>
      </c>
      <c r="H121" s="143">
        <v>98900</v>
      </c>
    </row>
    <row r="122" spans="2:8">
      <c r="B122" s="142" t="s">
        <v>24</v>
      </c>
      <c r="C122" s="138">
        <v>18</v>
      </c>
      <c r="D122" s="138">
        <v>1.5</v>
      </c>
      <c r="E122" s="138">
        <v>20</v>
      </c>
      <c r="F122" s="143">
        <f t="shared" si="6"/>
        <v>75300</v>
      </c>
      <c r="G122" s="143">
        <f t="shared" si="7"/>
        <v>74300</v>
      </c>
      <c r="H122" s="143">
        <v>73300</v>
      </c>
    </row>
    <row r="123" spans="2:8">
      <c r="B123" s="142" t="s">
        <v>24</v>
      </c>
      <c r="C123" s="138">
        <v>18</v>
      </c>
      <c r="D123" s="138">
        <v>2</v>
      </c>
      <c r="E123" s="138">
        <v>20</v>
      </c>
      <c r="F123" s="143">
        <f t="shared" si="6"/>
        <v>86500</v>
      </c>
      <c r="G123" s="143">
        <f t="shared" si="7"/>
        <v>85500</v>
      </c>
      <c r="H123" s="143">
        <v>84500</v>
      </c>
    </row>
    <row r="124" spans="2:8">
      <c r="B124" s="142" t="s">
        <v>24</v>
      </c>
      <c r="C124" s="138">
        <v>18</v>
      </c>
      <c r="D124" s="148">
        <v>2</v>
      </c>
      <c r="E124" s="148" t="s">
        <v>35</v>
      </c>
      <c r="F124" s="143">
        <f t="shared" si="6"/>
        <v>98600</v>
      </c>
      <c r="G124" s="143">
        <f t="shared" si="7"/>
        <v>97600</v>
      </c>
      <c r="H124" s="143">
        <v>96600</v>
      </c>
    </row>
    <row r="125" spans="2:8">
      <c r="B125" s="142" t="s">
        <v>24</v>
      </c>
      <c r="C125" s="138">
        <v>18</v>
      </c>
      <c r="D125" s="138">
        <v>3</v>
      </c>
      <c r="E125" s="138">
        <v>20</v>
      </c>
      <c r="F125" s="143">
        <f t="shared" si="6"/>
        <v>105300</v>
      </c>
      <c r="G125" s="143">
        <f t="shared" si="7"/>
        <v>104300</v>
      </c>
      <c r="H125" s="143">
        <v>103300</v>
      </c>
    </row>
    <row r="126" spans="2:8">
      <c r="B126" s="142" t="s">
        <v>24</v>
      </c>
      <c r="C126" s="138">
        <v>18</v>
      </c>
      <c r="D126" s="138">
        <v>3</v>
      </c>
      <c r="E126" s="138" t="s">
        <v>35</v>
      </c>
      <c r="F126" s="143">
        <f t="shared" si="6"/>
        <v>120300</v>
      </c>
      <c r="G126" s="143">
        <f t="shared" si="7"/>
        <v>119300</v>
      </c>
      <c r="H126" s="143">
        <v>118300</v>
      </c>
    </row>
    <row r="127" spans="2:8">
      <c r="B127" s="142" t="s">
        <v>24</v>
      </c>
      <c r="C127" s="138">
        <v>18</v>
      </c>
      <c r="D127" s="138">
        <v>4</v>
      </c>
      <c r="E127" s="138">
        <v>20</v>
      </c>
      <c r="F127" s="143">
        <f t="shared" si="6"/>
        <v>130000</v>
      </c>
      <c r="G127" s="143">
        <f t="shared" si="7"/>
        <v>129000</v>
      </c>
      <c r="H127" s="143">
        <v>128000</v>
      </c>
    </row>
    <row r="128" spans="2:8">
      <c r="B128" s="142" t="s">
        <v>30</v>
      </c>
      <c r="C128" s="138">
        <v>20</v>
      </c>
      <c r="D128" s="138">
        <v>2.5</v>
      </c>
      <c r="E128" s="138">
        <v>20</v>
      </c>
      <c r="F128" s="143">
        <f t="shared" si="6"/>
        <v>105200</v>
      </c>
      <c r="G128" s="143">
        <f t="shared" si="7"/>
        <v>104200</v>
      </c>
      <c r="H128" s="143">
        <v>103200</v>
      </c>
    </row>
    <row r="129" spans="2:8">
      <c r="B129" s="142" t="s">
        <v>24</v>
      </c>
      <c r="C129" s="138">
        <v>20</v>
      </c>
      <c r="D129" s="138">
        <v>3</v>
      </c>
      <c r="E129" s="138">
        <v>20</v>
      </c>
      <c r="F129" s="143">
        <f t="shared" si="6"/>
        <v>113300</v>
      </c>
      <c r="G129" s="143">
        <f t="shared" si="7"/>
        <v>112300</v>
      </c>
      <c r="H129" s="143">
        <v>111300</v>
      </c>
    </row>
    <row r="130" spans="2:8">
      <c r="B130" s="142" t="s">
        <v>24</v>
      </c>
      <c r="C130" s="138">
        <v>20</v>
      </c>
      <c r="D130" s="148">
        <v>3</v>
      </c>
      <c r="E130" s="148" t="s">
        <v>35</v>
      </c>
      <c r="F130" s="143">
        <f>G130+1000</f>
        <v>129500</v>
      </c>
      <c r="G130" s="143">
        <f t="shared" si="7"/>
        <v>128500</v>
      </c>
      <c r="H130" s="143">
        <v>127500</v>
      </c>
    </row>
    <row r="131" spans="2:8">
      <c r="B131" s="142" t="s">
        <v>24</v>
      </c>
      <c r="C131" s="138">
        <v>20</v>
      </c>
      <c r="D131" s="148">
        <v>4</v>
      </c>
      <c r="E131" s="148">
        <v>20</v>
      </c>
      <c r="F131" s="143">
        <f t="shared" si="6"/>
        <v>132800</v>
      </c>
      <c r="G131" s="143">
        <f t="shared" si="7"/>
        <v>131800</v>
      </c>
      <c r="H131" s="143">
        <v>130800</v>
      </c>
    </row>
    <row r="132" spans="2:8">
      <c r="B132" s="142" t="s">
        <v>24</v>
      </c>
      <c r="C132" s="138">
        <v>22</v>
      </c>
      <c r="D132" s="148">
        <v>1.5</v>
      </c>
      <c r="E132" s="148">
        <v>20</v>
      </c>
      <c r="F132" s="143">
        <f t="shared" si="6"/>
        <v>83300</v>
      </c>
      <c r="G132" s="143">
        <f t="shared" si="7"/>
        <v>82300</v>
      </c>
      <c r="H132" s="143">
        <v>81300</v>
      </c>
    </row>
    <row r="133" spans="2:8">
      <c r="B133" s="142" t="s">
        <v>24</v>
      </c>
      <c r="C133" s="138">
        <v>22</v>
      </c>
      <c r="D133" s="138">
        <v>2</v>
      </c>
      <c r="E133" s="138">
        <v>20</v>
      </c>
      <c r="F133" s="143">
        <f t="shared" si="6"/>
        <v>97300</v>
      </c>
      <c r="G133" s="143">
        <f t="shared" si="7"/>
        <v>96300</v>
      </c>
      <c r="H133" s="143">
        <v>95300</v>
      </c>
    </row>
    <row r="134" spans="2:8">
      <c r="B134" s="142" t="s">
        <v>24</v>
      </c>
      <c r="C134" s="138">
        <v>22</v>
      </c>
      <c r="D134" s="138">
        <v>2.5</v>
      </c>
      <c r="E134" s="138">
        <v>20</v>
      </c>
      <c r="F134" s="143">
        <f t="shared" si="6"/>
        <v>109800</v>
      </c>
      <c r="G134" s="143">
        <f t="shared" si="7"/>
        <v>108800</v>
      </c>
      <c r="H134" s="143">
        <v>107800</v>
      </c>
    </row>
    <row r="135" spans="2:8">
      <c r="B135" s="142" t="s">
        <v>24</v>
      </c>
      <c r="C135" s="138">
        <v>22</v>
      </c>
      <c r="D135" s="138">
        <v>3</v>
      </c>
      <c r="E135" s="138" t="s">
        <v>14</v>
      </c>
      <c r="F135" s="143">
        <f t="shared" si="6"/>
        <v>138400</v>
      </c>
      <c r="G135" s="143">
        <f t="shared" si="7"/>
        <v>137400</v>
      </c>
      <c r="H135" s="143">
        <v>136400</v>
      </c>
    </row>
    <row r="136" spans="2:8">
      <c r="B136" s="142" t="s">
        <v>24</v>
      </c>
      <c r="C136" s="138">
        <v>22</v>
      </c>
      <c r="D136" s="138">
        <v>3</v>
      </c>
      <c r="E136" s="138">
        <v>20</v>
      </c>
      <c r="F136" s="143">
        <f t="shared" si="6"/>
        <v>121100</v>
      </c>
      <c r="G136" s="143">
        <f t="shared" si="7"/>
        <v>120100</v>
      </c>
      <c r="H136" s="143">
        <v>119100</v>
      </c>
    </row>
    <row r="137" spans="2:8">
      <c r="B137" s="142" t="s">
        <v>24</v>
      </c>
      <c r="C137" s="138">
        <v>22</v>
      </c>
      <c r="D137" s="138">
        <v>3.5</v>
      </c>
      <c r="E137" s="138">
        <v>20</v>
      </c>
      <c r="F137" s="143">
        <f t="shared" si="6"/>
        <v>132300</v>
      </c>
      <c r="G137" s="143">
        <f t="shared" si="7"/>
        <v>131300</v>
      </c>
      <c r="H137" s="143">
        <v>130300</v>
      </c>
    </row>
    <row r="138" spans="2:8">
      <c r="B138" s="142" t="s">
        <v>24</v>
      </c>
      <c r="C138" s="138">
        <v>22</v>
      </c>
      <c r="D138" s="138">
        <v>4</v>
      </c>
      <c r="E138" s="138">
        <v>20</v>
      </c>
      <c r="F138" s="143">
        <f>G138+1000</f>
        <v>143200</v>
      </c>
      <c r="G138" s="143">
        <f t="shared" si="7"/>
        <v>142200</v>
      </c>
      <c r="H138" s="143">
        <v>141200</v>
      </c>
    </row>
    <row r="139" spans="2:8">
      <c r="B139" s="142" t="s">
        <v>24</v>
      </c>
      <c r="C139" s="138">
        <v>22</v>
      </c>
      <c r="D139" s="138">
        <v>4</v>
      </c>
      <c r="E139" s="138" t="s">
        <v>35</v>
      </c>
      <c r="F139" s="143">
        <f t="shared" si="6"/>
        <v>163900</v>
      </c>
      <c r="G139" s="143">
        <f t="shared" si="7"/>
        <v>162900</v>
      </c>
      <c r="H139" s="143">
        <v>161900</v>
      </c>
    </row>
    <row r="140" spans="2:8">
      <c r="B140" s="149" t="s">
        <v>24</v>
      </c>
      <c r="C140" s="138">
        <v>25</v>
      </c>
      <c r="D140" s="138">
        <v>2</v>
      </c>
      <c r="E140" s="138">
        <v>20</v>
      </c>
      <c r="F140" s="143">
        <f t="shared" si="6"/>
        <v>107800</v>
      </c>
      <c r="G140" s="143">
        <f t="shared" si="7"/>
        <v>106800</v>
      </c>
      <c r="H140" s="143">
        <v>105800</v>
      </c>
    </row>
    <row r="141" spans="2:8">
      <c r="B141" s="142" t="s">
        <v>24</v>
      </c>
      <c r="C141" s="138">
        <v>25</v>
      </c>
      <c r="D141" s="138">
        <v>2</v>
      </c>
      <c r="E141" s="138" t="s">
        <v>35</v>
      </c>
      <c r="F141" s="143">
        <f t="shared" si="6"/>
        <v>120900</v>
      </c>
      <c r="G141" s="143">
        <f t="shared" si="7"/>
        <v>119900</v>
      </c>
      <c r="H141" s="143">
        <v>118900</v>
      </c>
    </row>
    <row r="142" spans="2:8">
      <c r="B142" s="142" t="s">
        <v>24</v>
      </c>
      <c r="C142" s="138">
        <v>28</v>
      </c>
      <c r="D142" s="138">
        <v>2</v>
      </c>
      <c r="E142" s="138">
        <v>20</v>
      </c>
      <c r="F142" s="143">
        <f t="shared" si="6"/>
        <v>114200</v>
      </c>
      <c r="G142" s="143">
        <f t="shared" si="7"/>
        <v>113200</v>
      </c>
      <c r="H142" s="143">
        <v>112200</v>
      </c>
    </row>
    <row r="143" spans="2:8">
      <c r="B143" s="142" t="s">
        <v>24</v>
      </c>
      <c r="C143" s="138">
        <v>30</v>
      </c>
      <c r="D143" s="138">
        <v>2</v>
      </c>
      <c r="E143" s="138">
        <v>20</v>
      </c>
      <c r="F143" s="143">
        <f t="shared" si="6"/>
        <v>120000</v>
      </c>
      <c r="G143" s="143">
        <f t="shared" si="7"/>
        <v>119000</v>
      </c>
      <c r="H143" s="143">
        <v>118000</v>
      </c>
    </row>
    <row r="144" spans="2:8">
      <c r="B144" s="142" t="s">
        <v>24</v>
      </c>
      <c r="C144" s="138">
        <v>32</v>
      </c>
      <c r="D144" s="138">
        <v>2</v>
      </c>
      <c r="E144" s="138">
        <v>20</v>
      </c>
      <c r="F144" s="143">
        <f t="shared" si="6"/>
        <v>125800</v>
      </c>
      <c r="G144" s="143">
        <f t="shared" si="7"/>
        <v>124800</v>
      </c>
      <c r="H144" s="143">
        <v>123800</v>
      </c>
    </row>
    <row r="145" spans="2:8">
      <c r="B145" s="142" t="s">
        <v>24</v>
      </c>
      <c r="C145" s="150">
        <v>32</v>
      </c>
      <c r="D145" s="150">
        <v>2</v>
      </c>
      <c r="E145" s="150" t="s">
        <v>35</v>
      </c>
      <c r="F145" s="143">
        <f t="shared" si="6"/>
        <v>143800</v>
      </c>
      <c r="G145" s="143">
        <f t="shared" si="7"/>
        <v>142800</v>
      </c>
      <c r="H145" s="151">
        <v>141800</v>
      </c>
    </row>
    <row r="146" spans="2:8" ht="18.75" thickBot="1">
      <c r="B146" s="152" t="s">
        <v>24</v>
      </c>
      <c r="C146" s="153">
        <v>38</v>
      </c>
      <c r="D146" s="153">
        <v>2</v>
      </c>
      <c r="E146" s="153">
        <v>20</v>
      </c>
      <c r="F146" s="143">
        <f t="shared" si="6"/>
        <v>142200</v>
      </c>
      <c r="G146" s="143">
        <f t="shared" si="7"/>
        <v>141200</v>
      </c>
      <c r="H146" s="154">
        <v>140200</v>
      </c>
    </row>
    <row r="147" spans="2:8">
      <c r="B147" s="155"/>
      <c r="C147" s="155"/>
      <c r="D147" s="155"/>
      <c r="E147" s="155"/>
      <c r="F147" s="156"/>
      <c r="G147" s="156"/>
      <c r="H147" s="156"/>
    </row>
    <row r="148" spans="2:8" ht="131.25" hidden="1" customHeight="1">
      <c r="B148" s="181"/>
      <c r="C148" s="182"/>
      <c r="D148" s="182"/>
      <c r="E148" s="182"/>
      <c r="F148" s="182"/>
      <c r="G148" s="182"/>
      <c r="H148" s="182"/>
    </row>
    <row r="149" spans="2:8" hidden="1">
      <c r="B149" s="157"/>
      <c r="C149" s="158"/>
      <c r="D149" s="158"/>
      <c r="E149" s="158"/>
      <c r="F149" s="158"/>
      <c r="G149" s="158"/>
      <c r="H149" s="159"/>
    </row>
    <row r="150" spans="2:8" hidden="1">
      <c r="B150" s="157"/>
      <c r="C150" s="160"/>
      <c r="D150" s="160"/>
      <c r="E150" s="160"/>
      <c r="F150" s="160"/>
      <c r="G150" s="160"/>
      <c r="H150" s="161"/>
    </row>
    <row r="151" spans="2:8" hidden="1">
      <c r="B151" s="157"/>
      <c r="C151" s="160"/>
      <c r="D151" s="160"/>
      <c r="E151" s="160"/>
      <c r="F151" s="160"/>
      <c r="G151" s="160"/>
      <c r="H151" s="161"/>
    </row>
    <row r="152" spans="2:8" hidden="1">
      <c r="B152" s="157"/>
      <c r="C152" s="160"/>
      <c r="D152" s="160"/>
      <c r="E152" s="160"/>
      <c r="F152" s="160"/>
      <c r="G152" s="160"/>
      <c r="H152" s="161"/>
    </row>
    <row r="153" spans="2:8" hidden="1">
      <c r="B153" s="157"/>
      <c r="C153" s="160"/>
      <c r="D153" s="160"/>
      <c r="E153" s="160"/>
      <c r="F153" s="160"/>
      <c r="G153" s="160"/>
      <c r="H153" s="161"/>
    </row>
    <row r="154" spans="2:8" hidden="1">
      <c r="B154" s="159"/>
      <c r="C154" s="158"/>
      <c r="D154" s="158"/>
      <c r="E154" s="158"/>
      <c r="F154" s="158"/>
      <c r="G154" s="158"/>
      <c r="H154" s="159"/>
    </row>
    <row r="155" spans="2:8" ht="16.5" hidden="1" customHeight="1"/>
    <row r="156" spans="2:8" hidden="1"/>
    <row r="157" spans="2:8" hidden="1"/>
    <row r="158" spans="2:8" hidden="1"/>
    <row r="159" spans="2:8" hidden="1"/>
    <row r="160" spans="2:8" hidden="1"/>
    <row r="161" hidden="1"/>
    <row r="162" hidden="1"/>
    <row r="163" hidden="1"/>
    <row r="164" hidden="1"/>
    <row r="165" hidden="1"/>
    <row r="166" ht="6.75" hidden="1" customHeight="1"/>
    <row r="167" hidden="1"/>
    <row r="168" hidden="1"/>
    <row r="169" hidden="1"/>
    <row r="170" hidden="1"/>
    <row r="171" hidden="1"/>
    <row r="172" hidden="1"/>
    <row r="173" hidden="1"/>
    <row r="174" hidden="1"/>
    <row r="175" ht="16.5" hidden="1" customHeight="1"/>
    <row r="176" hidden="1"/>
    <row r="177" spans="1:1" hidden="1"/>
    <row r="178" spans="1:1" hidden="1"/>
    <row r="179" spans="1:1" hidden="1"/>
    <row r="180" spans="1:1" hidden="1"/>
    <row r="181" spans="1:1" hidden="1"/>
    <row r="182" spans="1:1" hidden="1"/>
    <row r="183" spans="1:1" ht="27" hidden="1" customHeight="1"/>
    <row r="184" spans="1:1" hidden="1">
      <c r="A184" s="6"/>
    </row>
    <row r="185" spans="1:1" ht="39" hidden="1" customHeight="1"/>
    <row r="186" spans="1:1" ht="18" hidden="1" customHeight="1"/>
    <row r="187" spans="1:1" ht="18" hidden="1" customHeight="1"/>
    <row r="188" spans="1:1" ht="18" hidden="1" customHeight="1"/>
    <row r="189" spans="1:1" ht="26.25" hidden="1" customHeight="1"/>
    <row r="190" spans="1:1" ht="18" hidden="1" customHeight="1"/>
    <row r="191" spans="1:1" ht="18" hidden="1" customHeight="1"/>
    <row r="192" spans="1:1" ht="18" hidden="1" customHeight="1"/>
    <row r="193" ht="18" hidden="1" customHeight="1"/>
    <row r="194" ht="18" hidden="1" customHeight="1"/>
    <row r="195" ht="18" hidden="1" customHeight="1"/>
    <row r="196" ht="154.5" hidden="1" customHeight="1"/>
    <row r="197" ht="42" hidden="1" customHeight="1"/>
    <row r="198" ht="22.5" hidden="1" customHeight="1"/>
    <row r="199" ht="17.25" hidden="1" customHeight="1"/>
    <row r="200" ht="18" hidden="1" customHeight="1"/>
    <row r="201" ht="17.25" hidden="1" customHeight="1"/>
    <row r="202" ht="62.25" hidden="1" customHeight="1"/>
  </sheetData>
  <mergeCells count="10">
    <mergeCell ref="E2:H2"/>
    <mergeCell ref="B148:H148"/>
    <mergeCell ref="B3:H3"/>
    <mergeCell ref="B4:H4"/>
    <mergeCell ref="B105:H105"/>
    <mergeCell ref="D106:E106"/>
    <mergeCell ref="F5:H5"/>
    <mergeCell ref="B34:H34"/>
    <mergeCell ref="E23:F23"/>
    <mergeCell ref="C22:G22"/>
  </mergeCells>
  <phoneticPr fontId="3" type="noConversion"/>
  <printOptions horizontalCentered="1"/>
  <pageMargins left="0.19685039370078741" right="0.19685039370078741" top="0.19685039370078741" bottom="0.39370078740157483" header="0" footer="0"/>
  <pageSetup paperSize="9" scale="53" orientation="portrait" r:id="rId1"/>
  <headerFooter alignWithMargins="0"/>
  <rowBreaks count="1" manualBreakCount="1">
    <brk id="183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G52"/>
  <sheetViews>
    <sheetView workbookViewId="0">
      <selection activeCell="A15" sqref="A15"/>
    </sheetView>
  </sheetViews>
  <sheetFormatPr defaultRowHeight="12.75"/>
  <cols>
    <col min="1" max="1" width="44.5703125" customWidth="1"/>
    <col min="2" max="2" width="18.42578125" customWidth="1"/>
    <col min="3" max="3" width="59.85546875" customWidth="1"/>
  </cols>
  <sheetData>
    <row r="1" spans="1:7" ht="45" customHeight="1">
      <c r="C1" s="268" t="s">
        <v>274</v>
      </c>
    </row>
    <row r="2" spans="1:7" ht="162" customHeight="1">
      <c r="C2" s="298"/>
    </row>
    <row r="3" spans="1:7">
      <c r="A3" s="264" t="s">
        <v>131</v>
      </c>
      <c r="B3" s="264"/>
      <c r="C3" s="265" t="s">
        <v>132</v>
      </c>
    </row>
    <row r="4" spans="1:7">
      <c r="A4" s="264"/>
      <c r="B4" s="264"/>
      <c r="C4" s="266"/>
    </row>
    <row r="5" spans="1:7" ht="20.25">
      <c r="A5" s="299" t="s">
        <v>177</v>
      </c>
      <c r="B5" s="300"/>
      <c r="C5" s="300"/>
      <c r="D5" s="75"/>
      <c r="E5" s="75"/>
      <c r="F5" s="75"/>
      <c r="G5" s="75"/>
    </row>
    <row r="6" spans="1:7" ht="20.25">
      <c r="A6" s="102" t="s">
        <v>178</v>
      </c>
      <c r="B6" s="104" t="s">
        <v>140</v>
      </c>
      <c r="C6" s="103">
        <v>29500</v>
      </c>
      <c r="D6" s="75"/>
      <c r="E6" s="75"/>
      <c r="F6" s="75"/>
      <c r="G6" s="75"/>
    </row>
    <row r="7" spans="1:7" ht="20.25">
      <c r="A7" s="102" t="s">
        <v>179</v>
      </c>
      <c r="B7" s="104" t="s">
        <v>140</v>
      </c>
      <c r="C7" s="103">
        <v>29500</v>
      </c>
    </row>
    <row r="8" spans="1:7" ht="20.25">
      <c r="A8" s="105" t="s">
        <v>180</v>
      </c>
      <c r="B8" s="104" t="s">
        <v>140</v>
      </c>
      <c r="C8" s="103">
        <v>30000</v>
      </c>
    </row>
    <row r="9" spans="1:7" ht="20.25">
      <c r="A9" s="105" t="s">
        <v>181</v>
      </c>
      <c r="B9" s="104" t="s">
        <v>140</v>
      </c>
      <c r="C9" s="103">
        <v>36000</v>
      </c>
    </row>
    <row r="10" spans="1:7" ht="20.25">
      <c r="A10" s="105">
        <v>110</v>
      </c>
      <c r="B10" s="104" t="s">
        <v>140</v>
      </c>
      <c r="C10" s="103">
        <v>36000</v>
      </c>
    </row>
    <row r="11" spans="1:7" ht="20.25">
      <c r="A11" s="105" t="s">
        <v>182</v>
      </c>
      <c r="B11" s="104" t="s">
        <v>140</v>
      </c>
      <c r="C11" s="103">
        <v>34000</v>
      </c>
    </row>
    <row r="12" spans="1:7" ht="20.25">
      <c r="A12" s="105" t="s">
        <v>183</v>
      </c>
      <c r="B12" s="104" t="s">
        <v>140</v>
      </c>
      <c r="C12" s="103">
        <v>34800</v>
      </c>
    </row>
    <row r="13" spans="1:7" ht="20.25">
      <c r="A13" s="301" t="s">
        <v>184</v>
      </c>
      <c r="B13" s="302"/>
      <c r="C13" s="302"/>
    </row>
    <row r="14" spans="1:7" ht="20.25">
      <c r="A14" s="108" t="s">
        <v>185</v>
      </c>
      <c r="B14" s="107" t="s">
        <v>140</v>
      </c>
      <c r="C14" s="106">
        <v>31500</v>
      </c>
    </row>
    <row r="15" spans="1:7" ht="20.25">
      <c r="A15" s="108" t="s">
        <v>186</v>
      </c>
      <c r="B15" s="107" t="s">
        <v>140</v>
      </c>
      <c r="C15" s="106">
        <v>32500</v>
      </c>
    </row>
    <row r="16" spans="1:7" ht="20.25">
      <c r="A16" s="108">
        <v>110</v>
      </c>
      <c r="B16" s="107" t="s">
        <v>140</v>
      </c>
      <c r="C16" s="106">
        <v>36500</v>
      </c>
    </row>
    <row r="17" spans="1:3" ht="20.25">
      <c r="A17" s="108">
        <v>125</v>
      </c>
      <c r="B17" s="107" t="s">
        <v>140</v>
      </c>
      <c r="C17" s="106">
        <v>32500</v>
      </c>
    </row>
    <row r="18" spans="1:3" ht="20.25">
      <c r="A18" s="108" t="s">
        <v>182</v>
      </c>
      <c r="B18" s="107" t="s">
        <v>140</v>
      </c>
      <c r="C18" s="106">
        <v>36000</v>
      </c>
    </row>
    <row r="19" spans="1:3" ht="20.25">
      <c r="A19" s="108" t="s">
        <v>183</v>
      </c>
      <c r="B19" s="107" t="s">
        <v>140</v>
      </c>
      <c r="C19" s="106">
        <v>35000</v>
      </c>
    </row>
    <row r="20" spans="1:3" ht="20.25">
      <c r="A20" s="297" t="s">
        <v>193</v>
      </c>
      <c r="B20" s="297"/>
      <c r="C20" s="297"/>
    </row>
    <row r="21" spans="1:3" ht="20.25">
      <c r="A21" s="111">
        <v>6.5</v>
      </c>
      <c r="B21" s="110" t="s">
        <v>140</v>
      </c>
      <c r="C21" s="109">
        <v>31000</v>
      </c>
    </row>
    <row r="22" spans="1:3" ht="20.25">
      <c r="A22" s="111" t="s">
        <v>187</v>
      </c>
      <c r="B22" s="110" t="s">
        <v>140</v>
      </c>
      <c r="C22" s="109">
        <v>29900</v>
      </c>
    </row>
    <row r="23" spans="1:3" ht="20.25">
      <c r="A23" s="111" t="s">
        <v>188</v>
      </c>
      <c r="B23" s="110" t="s">
        <v>140</v>
      </c>
      <c r="C23" s="109">
        <v>29400</v>
      </c>
    </row>
    <row r="24" spans="1:3" ht="20.25">
      <c r="A24" s="111">
        <v>20</v>
      </c>
      <c r="B24" s="110" t="s">
        <v>140</v>
      </c>
      <c r="C24" s="109">
        <v>32000</v>
      </c>
    </row>
    <row r="25" spans="1:3" ht="20.25">
      <c r="A25" s="111">
        <v>22</v>
      </c>
      <c r="B25" s="110" t="s">
        <v>140</v>
      </c>
      <c r="C25" s="109">
        <v>34500</v>
      </c>
    </row>
    <row r="26" spans="1:3" ht="20.25">
      <c r="A26" s="111" t="s">
        <v>189</v>
      </c>
      <c r="B26" s="110" t="s">
        <v>140</v>
      </c>
      <c r="C26" s="109">
        <v>32700</v>
      </c>
    </row>
    <row r="27" spans="1:3" ht="20.25">
      <c r="A27" s="111">
        <v>40</v>
      </c>
      <c r="B27" s="110" t="s">
        <v>140</v>
      </c>
      <c r="C27" s="109">
        <v>36500</v>
      </c>
    </row>
    <row r="28" spans="1:3" ht="20.25">
      <c r="A28" s="296" t="s">
        <v>194</v>
      </c>
      <c r="B28" s="296"/>
      <c r="C28" s="296"/>
    </row>
    <row r="29" spans="1:3" ht="20.25">
      <c r="A29" s="111">
        <v>6.5</v>
      </c>
      <c r="B29" s="110" t="s">
        <v>140</v>
      </c>
      <c r="C29" s="109">
        <v>33700</v>
      </c>
    </row>
    <row r="30" spans="1:3" ht="20.25">
      <c r="A30" s="111" t="s">
        <v>187</v>
      </c>
      <c r="B30" s="110" t="s">
        <v>140</v>
      </c>
      <c r="C30" s="109">
        <v>32000</v>
      </c>
    </row>
    <row r="31" spans="1:3" ht="20.25">
      <c r="A31" s="111" t="s">
        <v>190</v>
      </c>
      <c r="B31" s="110" t="s">
        <v>140</v>
      </c>
      <c r="C31" s="109">
        <v>32500</v>
      </c>
    </row>
    <row r="32" spans="1:3" ht="20.25">
      <c r="A32" s="111" t="s">
        <v>191</v>
      </c>
      <c r="B32" s="110" t="s">
        <v>140</v>
      </c>
      <c r="C32" s="109">
        <v>31500</v>
      </c>
    </row>
    <row r="33" spans="1:3" ht="20.25">
      <c r="A33" s="111">
        <v>20</v>
      </c>
      <c r="B33" s="110" t="s">
        <v>140</v>
      </c>
      <c r="C33" s="109">
        <v>36000</v>
      </c>
    </row>
    <row r="34" spans="1:3" ht="20.25">
      <c r="A34" s="111" t="s">
        <v>192</v>
      </c>
      <c r="B34" s="110" t="s">
        <v>140</v>
      </c>
      <c r="C34" s="109">
        <v>35700</v>
      </c>
    </row>
    <row r="35" spans="1:3" ht="20.25">
      <c r="A35" s="111">
        <v>40</v>
      </c>
      <c r="B35" s="110" t="s">
        <v>140</v>
      </c>
      <c r="C35" s="109">
        <v>38700</v>
      </c>
    </row>
    <row r="36" spans="1:3">
      <c r="A36" s="85"/>
      <c r="B36" s="85"/>
      <c r="C36" s="85"/>
    </row>
    <row r="37" spans="1:3">
      <c r="A37" s="85"/>
      <c r="B37" s="85"/>
      <c r="C37" s="85"/>
    </row>
    <row r="38" spans="1:3">
      <c r="A38" s="85"/>
      <c r="B38" s="85"/>
      <c r="C38" s="85"/>
    </row>
    <row r="39" spans="1:3">
      <c r="A39" s="85"/>
      <c r="B39" s="85"/>
      <c r="C39" s="85"/>
    </row>
    <row r="40" spans="1:3">
      <c r="A40" s="85"/>
      <c r="B40" s="85"/>
      <c r="C40" s="85"/>
    </row>
    <row r="41" spans="1:3">
      <c r="A41" s="85"/>
      <c r="B41" s="85"/>
      <c r="C41" s="85"/>
    </row>
    <row r="42" spans="1:3">
      <c r="A42" s="85"/>
      <c r="B42" s="85"/>
      <c r="C42" s="85"/>
    </row>
    <row r="43" spans="1:3">
      <c r="A43" s="85"/>
      <c r="B43" s="85"/>
      <c r="C43" s="85"/>
    </row>
    <row r="44" spans="1:3">
      <c r="A44" s="85"/>
      <c r="B44" s="85"/>
      <c r="C44" s="85"/>
    </row>
    <row r="45" spans="1:3">
      <c r="A45" s="85"/>
      <c r="B45" s="85"/>
      <c r="C45" s="85"/>
    </row>
    <row r="46" spans="1:3">
      <c r="A46" s="85"/>
      <c r="B46" s="85"/>
      <c r="C46" s="85"/>
    </row>
    <row r="47" spans="1:3">
      <c r="A47" s="85"/>
      <c r="B47" s="85"/>
      <c r="C47" s="85"/>
    </row>
    <row r="48" spans="1:3">
      <c r="A48" s="85"/>
      <c r="B48" s="85"/>
      <c r="C48" s="85"/>
    </row>
    <row r="49" spans="1:3">
      <c r="A49" s="85"/>
      <c r="B49" s="85"/>
      <c r="C49" s="85"/>
    </row>
    <row r="51" spans="1:3">
      <c r="A51" s="75"/>
      <c r="B51" s="75"/>
      <c r="C51" s="75"/>
    </row>
    <row r="52" spans="1:3">
      <c r="A52" s="75"/>
      <c r="B52" s="75"/>
      <c r="C52" s="75"/>
    </row>
  </sheetData>
  <mergeCells count="7">
    <mergeCell ref="A28:C28"/>
    <mergeCell ref="A20:C20"/>
    <mergeCell ref="C1:C2"/>
    <mergeCell ref="C3:C4"/>
    <mergeCell ref="A3:B4"/>
    <mergeCell ref="A5:C5"/>
    <mergeCell ref="A13:C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2:G46"/>
  <sheetViews>
    <sheetView tabSelected="1" topLeftCell="A7" workbookViewId="0">
      <selection activeCell="A13" sqref="A13:C27"/>
    </sheetView>
  </sheetViews>
  <sheetFormatPr defaultRowHeight="12.75"/>
  <cols>
    <col min="1" max="1" width="46.42578125" customWidth="1"/>
    <col min="2" max="2" width="12.7109375" customWidth="1"/>
    <col min="3" max="3" width="40.5703125" customWidth="1"/>
  </cols>
  <sheetData>
    <row r="2" spans="1:7" ht="12.75" customHeight="1">
      <c r="A2" s="192"/>
      <c r="B2" s="192"/>
      <c r="C2" s="191" t="s">
        <v>259</v>
      </c>
      <c r="D2" s="116"/>
      <c r="E2" s="116"/>
    </row>
    <row r="3" spans="1:7" ht="18" customHeight="1">
      <c r="A3" s="192"/>
      <c r="B3" s="192"/>
      <c r="C3" s="191"/>
      <c r="D3" s="116"/>
      <c r="E3" s="116"/>
    </row>
    <row r="4" spans="1:7" ht="18" customHeight="1">
      <c r="A4" s="192"/>
      <c r="B4" s="192"/>
      <c r="C4" s="191"/>
      <c r="D4" s="116"/>
      <c r="E4" s="116"/>
    </row>
    <row r="5" spans="1:7" ht="18" customHeight="1">
      <c r="A5" s="192"/>
      <c r="B5" s="192"/>
      <c r="C5" s="191"/>
      <c r="D5" s="116"/>
      <c r="E5" s="116"/>
    </row>
    <row r="6" spans="1:7" ht="18" customHeight="1">
      <c r="A6" s="192"/>
      <c r="B6" s="192"/>
      <c r="C6" s="191"/>
      <c r="D6" s="116"/>
      <c r="E6" s="116"/>
    </row>
    <row r="7" spans="1:7" ht="60" customHeight="1">
      <c r="A7" s="192"/>
      <c r="B7" s="192"/>
      <c r="C7" s="191"/>
      <c r="D7" s="116"/>
      <c r="E7" s="116"/>
    </row>
    <row r="8" spans="1:7" ht="34.5" customHeight="1">
      <c r="A8" s="192"/>
      <c r="B8" s="192"/>
      <c r="C8" s="191"/>
      <c r="D8" s="116"/>
      <c r="E8" s="116"/>
    </row>
    <row r="9" spans="1:7" ht="18" hidden="1" customHeight="1">
      <c r="A9" s="192"/>
      <c r="B9" s="192"/>
      <c r="C9" s="191"/>
      <c r="D9" s="116"/>
      <c r="E9" s="116"/>
    </row>
    <row r="10" spans="1:7" ht="18" hidden="1" customHeight="1">
      <c r="A10" s="192"/>
      <c r="B10" s="192"/>
      <c r="C10" s="191"/>
      <c r="D10" s="116"/>
      <c r="E10" s="116"/>
    </row>
    <row r="11" spans="1:7">
      <c r="A11" s="195" t="s">
        <v>237</v>
      </c>
      <c r="B11" s="196"/>
      <c r="C11" s="196"/>
      <c r="G11" s="121"/>
    </row>
    <row r="12" spans="1:7" ht="27" customHeight="1">
      <c r="A12" s="197"/>
      <c r="B12" s="197"/>
      <c r="C12" s="197"/>
    </row>
    <row r="13" spans="1:7" ht="19.5">
      <c r="A13" s="162" t="s">
        <v>214</v>
      </c>
      <c r="B13" s="163" t="s">
        <v>215</v>
      </c>
      <c r="C13" s="164">
        <v>39000</v>
      </c>
    </row>
    <row r="14" spans="1:7" ht="19.5">
      <c r="A14" s="162" t="s">
        <v>216</v>
      </c>
      <c r="B14" s="163" t="s">
        <v>215</v>
      </c>
      <c r="C14" s="164">
        <v>37000</v>
      </c>
    </row>
    <row r="15" spans="1:7" ht="19.5">
      <c r="A15" s="162" t="s">
        <v>217</v>
      </c>
      <c r="B15" s="163" t="s">
        <v>215</v>
      </c>
      <c r="C15" s="164">
        <v>36000</v>
      </c>
    </row>
    <row r="16" spans="1:7" ht="19.5">
      <c r="A16" s="162" t="s">
        <v>218</v>
      </c>
      <c r="B16" s="163" t="s">
        <v>215</v>
      </c>
      <c r="C16" s="164">
        <v>36000</v>
      </c>
    </row>
    <row r="17" spans="1:3" ht="19.5">
      <c r="A17" s="162" t="s">
        <v>219</v>
      </c>
      <c r="B17" s="163" t="s">
        <v>215</v>
      </c>
      <c r="C17" s="164">
        <v>36000</v>
      </c>
    </row>
    <row r="18" spans="1:3" ht="19.5">
      <c r="A18" s="162" t="s">
        <v>220</v>
      </c>
      <c r="B18" s="163" t="s">
        <v>215</v>
      </c>
      <c r="C18" s="164">
        <v>37000</v>
      </c>
    </row>
    <row r="19" spans="1:3" ht="19.5">
      <c r="A19" s="162" t="s">
        <v>221</v>
      </c>
      <c r="B19" s="163" t="s">
        <v>215</v>
      </c>
      <c r="C19" s="164">
        <v>37000</v>
      </c>
    </row>
    <row r="20" spans="1:3" ht="19.5">
      <c r="A20" s="162" t="s">
        <v>222</v>
      </c>
      <c r="B20" s="163" t="s">
        <v>215</v>
      </c>
      <c r="C20" s="164">
        <v>35600</v>
      </c>
    </row>
    <row r="21" spans="1:3" ht="19.5">
      <c r="A21" s="162" t="s">
        <v>223</v>
      </c>
      <c r="B21" s="163" t="s">
        <v>215</v>
      </c>
      <c r="C21" s="164">
        <v>34600</v>
      </c>
    </row>
    <row r="22" spans="1:3" ht="19.5">
      <c r="A22" s="162" t="s">
        <v>224</v>
      </c>
      <c r="B22" s="163" t="s">
        <v>215</v>
      </c>
      <c r="C22" s="164">
        <v>34500</v>
      </c>
    </row>
    <row r="23" spans="1:3" ht="19.5">
      <c r="A23" s="162" t="s">
        <v>225</v>
      </c>
      <c r="B23" s="163" t="s">
        <v>215</v>
      </c>
      <c r="C23" s="164">
        <v>34500</v>
      </c>
    </row>
    <row r="24" spans="1:3" ht="19.5">
      <c r="A24" s="162" t="s">
        <v>226</v>
      </c>
      <c r="B24" s="163" t="s">
        <v>215</v>
      </c>
      <c r="C24" s="164">
        <v>35000</v>
      </c>
    </row>
    <row r="25" spans="1:3" ht="19.5">
      <c r="A25" s="162" t="s">
        <v>227</v>
      </c>
      <c r="B25" s="163" t="s">
        <v>215</v>
      </c>
      <c r="C25" s="164">
        <v>35000</v>
      </c>
    </row>
    <row r="26" spans="1:3" ht="19.5">
      <c r="A26" s="162" t="s">
        <v>228</v>
      </c>
      <c r="B26" s="163" t="s">
        <v>215</v>
      </c>
      <c r="C26" s="164">
        <v>36800</v>
      </c>
    </row>
    <row r="27" spans="1:3" ht="19.5">
      <c r="A27" s="162" t="s">
        <v>229</v>
      </c>
      <c r="B27" s="163" t="s">
        <v>215</v>
      </c>
      <c r="C27" s="164">
        <v>38000</v>
      </c>
    </row>
    <row r="28" spans="1:3" ht="19.5">
      <c r="A28" s="193" t="s">
        <v>230</v>
      </c>
      <c r="B28" s="194"/>
      <c r="C28" s="194"/>
    </row>
    <row r="29" spans="1:3" ht="19.5">
      <c r="A29" s="162" t="s">
        <v>231</v>
      </c>
      <c r="B29" s="163" t="s">
        <v>215</v>
      </c>
      <c r="C29" s="164">
        <v>36900</v>
      </c>
    </row>
    <row r="30" spans="1:3" ht="19.5">
      <c r="A30" s="162" t="s">
        <v>232</v>
      </c>
      <c r="B30" s="163" t="s">
        <v>215</v>
      </c>
      <c r="C30" s="164">
        <v>35600</v>
      </c>
    </row>
    <row r="31" spans="1:3" ht="19.5">
      <c r="A31" s="162" t="s">
        <v>233</v>
      </c>
      <c r="B31" s="163" t="s">
        <v>215</v>
      </c>
      <c r="C31" s="164">
        <v>34600</v>
      </c>
    </row>
    <row r="32" spans="1:3" ht="19.5">
      <c r="A32" s="162" t="s">
        <v>234</v>
      </c>
      <c r="B32" s="163" t="s">
        <v>215</v>
      </c>
      <c r="C32" s="164">
        <v>34800</v>
      </c>
    </row>
    <row r="33" spans="1:3" ht="19.5">
      <c r="A33" s="162" t="s">
        <v>235</v>
      </c>
      <c r="B33" s="163" t="s">
        <v>215</v>
      </c>
      <c r="C33" s="164">
        <v>37800</v>
      </c>
    </row>
    <row r="34" spans="1:3" ht="19.5">
      <c r="A34" s="162" t="s">
        <v>236</v>
      </c>
      <c r="B34" s="163" t="s">
        <v>215</v>
      </c>
      <c r="C34" s="164">
        <v>39800</v>
      </c>
    </row>
    <row r="35" spans="1:3">
      <c r="A35" s="116"/>
      <c r="B35" s="116"/>
      <c r="C35" s="116"/>
    </row>
    <row r="36" spans="1:3">
      <c r="A36" s="116"/>
      <c r="B36" s="116"/>
      <c r="C36" s="116"/>
    </row>
    <row r="37" spans="1:3">
      <c r="A37" s="116"/>
      <c r="B37" s="116"/>
      <c r="C37" s="116"/>
    </row>
    <row r="38" spans="1:3">
      <c r="A38" s="116"/>
      <c r="B38" s="116"/>
      <c r="C38" s="116"/>
    </row>
    <row r="39" spans="1:3">
      <c r="A39" s="116"/>
      <c r="B39" s="116"/>
      <c r="C39" s="116"/>
    </row>
    <row r="40" spans="1:3">
      <c r="A40" s="116"/>
      <c r="B40" s="116"/>
      <c r="C40" s="116"/>
    </row>
    <row r="41" spans="1:3">
      <c r="A41" s="116"/>
      <c r="B41" s="116"/>
      <c r="C41" s="116"/>
    </row>
    <row r="42" spans="1:3">
      <c r="A42" s="116"/>
      <c r="B42" s="116"/>
      <c r="C42" s="116"/>
    </row>
    <row r="43" spans="1:3">
      <c r="A43" s="116"/>
      <c r="B43" s="116"/>
      <c r="C43" s="116"/>
    </row>
    <row r="44" spans="1:3">
      <c r="A44" s="116"/>
      <c r="B44" s="116"/>
      <c r="C44" s="116"/>
    </row>
    <row r="45" spans="1:3">
      <c r="A45" s="116"/>
      <c r="B45" s="116"/>
      <c r="C45" s="116"/>
    </row>
    <row r="46" spans="1:3">
      <c r="A46" s="116"/>
      <c r="B46" s="116"/>
      <c r="C46" s="116"/>
    </row>
  </sheetData>
  <mergeCells count="4">
    <mergeCell ref="C2:C10"/>
    <mergeCell ref="A2:B10"/>
    <mergeCell ref="A28:C28"/>
    <mergeCell ref="A11:C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G80"/>
  <sheetViews>
    <sheetView workbookViewId="0">
      <selection activeCell="C1" sqref="C1:G6"/>
    </sheetView>
  </sheetViews>
  <sheetFormatPr defaultRowHeight="12.75"/>
  <cols>
    <col min="1" max="1" width="23.85546875" customWidth="1"/>
    <col min="2" max="2" width="31.5703125" customWidth="1"/>
    <col min="3" max="3" width="23.5703125" customWidth="1"/>
    <col min="4" max="4" width="19.28515625" customWidth="1"/>
    <col min="5" max="5" width="17.140625" customWidth="1"/>
    <col min="6" max="6" width="17.140625" style="116" customWidth="1"/>
    <col min="7" max="7" width="19" customWidth="1"/>
  </cols>
  <sheetData>
    <row r="1" spans="1:7">
      <c r="A1" s="208"/>
      <c r="B1" s="208"/>
      <c r="C1" s="209" t="s">
        <v>274</v>
      </c>
      <c r="D1" s="210"/>
      <c r="E1" s="210"/>
      <c r="F1" s="210"/>
      <c r="G1" s="210"/>
    </row>
    <row r="2" spans="1:7">
      <c r="A2" s="208"/>
      <c r="B2" s="208"/>
      <c r="C2" s="210"/>
      <c r="D2" s="210"/>
      <c r="E2" s="210"/>
      <c r="F2" s="210"/>
      <c r="G2" s="210"/>
    </row>
    <row r="3" spans="1:7">
      <c r="A3" s="208"/>
      <c r="B3" s="208"/>
      <c r="C3" s="210"/>
      <c r="D3" s="210"/>
      <c r="E3" s="210"/>
      <c r="F3" s="210"/>
      <c r="G3" s="210"/>
    </row>
    <row r="4" spans="1:7">
      <c r="A4" s="208"/>
      <c r="B4" s="208"/>
      <c r="C4" s="210"/>
      <c r="D4" s="210"/>
      <c r="E4" s="210"/>
      <c r="F4" s="210"/>
      <c r="G4" s="210"/>
    </row>
    <row r="5" spans="1:7">
      <c r="A5" s="208"/>
      <c r="B5" s="208"/>
      <c r="C5" s="210"/>
      <c r="D5" s="210"/>
      <c r="E5" s="210"/>
      <c r="F5" s="210"/>
      <c r="G5" s="210"/>
    </row>
    <row r="6" spans="1:7" ht="102.75" customHeight="1">
      <c r="A6" s="208"/>
      <c r="B6" s="208"/>
      <c r="C6" s="210"/>
      <c r="D6" s="210"/>
      <c r="E6" s="210"/>
      <c r="F6" s="210"/>
      <c r="G6" s="210"/>
    </row>
    <row r="7" spans="1:7" ht="18">
      <c r="A7" s="207" t="s">
        <v>7</v>
      </c>
      <c r="B7" s="207"/>
      <c r="C7" s="207"/>
      <c r="D7" s="207"/>
      <c r="E7" s="207"/>
      <c r="F7" s="207"/>
      <c r="G7" s="207"/>
    </row>
    <row r="8" spans="1:7" ht="18.75" thickBot="1">
      <c r="A8" s="138"/>
      <c r="B8" s="138"/>
      <c r="C8" s="138"/>
      <c r="D8" s="138"/>
      <c r="E8" s="138"/>
      <c r="F8" s="138"/>
      <c r="G8" s="138"/>
    </row>
    <row r="9" spans="1:7" ht="18.75" thickBot="1">
      <c r="A9" s="166" t="s">
        <v>1</v>
      </c>
      <c r="B9" s="166" t="s">
        <v>2</v>
      </c>
      <c r="C9" s="166" t="s">
        <v>3</v>
      </c>
      <c r="D9" s="166" t="s">
        <v>4</v>
      </c>
      <c r="E9" s="132" t="s">
        <v>256</v>
      </c>
      <c r="F9" s="132" t="s">
        <v>255</v>
      </c>
      <c r="G9" s="132" t="s">
        <v>257</v>
      </c>
    </row>
    <row r="10" spans="1:7" ht="18">
      <c r="A10" s="167" t="s">
        <v>8</v>
      </c>
      <c r="B10" s="167" t="s">
        <v>31</v>
      </c>
      <c r="C10" s="167" t="s">
        <v>9</v>
      </c>
      <c r="D10" s="168" t="s">
        <v>260</v>
      </c>
      <c r="E10" s="169">
        <v>39800</v>
      </c>
      <c r="F10" s="169">
        <f>E10-700</f>
        <v>39100</v>
      </c>
      <c r="G10" s="169">
        <v>38500</v>
      </c>
    </row>
    <row r="11" spans="1:7" ht="18">
      <c r="A11" s="167" t="s">
        <v>8</v>
      </c>
      <c r="B11" s="167" t="s">
        <v>263</v>
      </c>
      <c r="C11" s="167" t="s">
        <v>9</v>
      </c>
      <c r="D11" s="168" t="s">
        <v>260</v>
      </c>
      <c r="E11" s="169">
        <v>31500</v>
      </c>
      <c r="F11" s="169">
        <v>31000</v>
      </c>
      <c r="G11" s="169">
        <v>30500</v>
      </c>
    </row>
    <row r="12" spans="1:7" s="116" customFormat="1" ht="18">
      <c r="A12" s="167" t="s">
        <v>8</v>
      </c>
      <c r="B12" s="167" t="s">
        <v>264</v>
      </c>
      <c r="C12" s="167" t="s">
        <v>9</v>
      </c>
      <c r="D12" s="168" t="s">
        <v>260</v>
      </c>
      <c r="E12" s="169">
        <v>30600</v>
      </c>
      <c r="F12" s="169">
        <v>30100</v>
      </c>
      <c r="G12" s="169">
        <v>29600</v>
      </c>
    </row>
    <row r="13" spans="1:7" ht="18">
      <c r="A13" s="167" t="s">
        <v>8</v>
      </c>
      <c r="B13" s="167" t="s">
        <v>265</v>
      </c>
      <c r="C13" s="167" t="s">
        <v>9</v>
      </c>
      <c r="D13" s="168" t="s">
        <v>260</v>
      </c>
      <c r="E13" s="169">
        <v>29800</v>
      </c>
      <c r="F13" s="169">
        <v>29200</v>
      </c>
      <c r="G13" s="169">
        <v>29000</v>
      </c>
    </row>
    <row r="14" spans="1:7" ht="18">
      <c r="A14" s="170" t="s">
        <v>262</v>
      </c>
      <c r="B14" s="170" t="s">
        <v>261</v>
      </c>
      <c r="C14" s="167" t="s">
        <v>9</v>
      </c>
      <c r="D14" s="168" t="s">
        <v>260</v>
      </c>
      <c r="E14" s="169">
        <v>47900</v>
      </c>
      <c r="F14" s="169">
        <v>47500</v>
      </c>
      <c r="G14" s="169">
        <v>47200</v>
      </c>
    </row>
    <row r="15" spans="1:7" ht="18">
      <c r="A15" s="167"/>
      <c r="B15" s="167"/>
      <c r="C15" s="171"/>
      <c r="D15" s="167"/>
      <c r="E15" s="169"/>
      <c r="F15" s="169"/>
      <c r="G15" s="169"/>
    </row>
    <row r="16" spans="1:7" ht="18">
      <c r="A16" s="207" t="s">
        <v>54</v>
      </c>
      <c r="B16" s="207"/>
      <c r="C16" s="207"/>
      <c r="D16" s="207"/>
      <c r="E16" s="207"/>
      <c r="F16" s="207"/>
      <c r="G16" s="207"/>
    </row>
    <row r="17" spans="1:7" ht="18.75" thickBot="1">
      <c r="A17" s="166"/>
      <c r="B17" s="166"/>
      <c r="C17" s="166"/>
      <c r="D17" s="166"/>
      <c r="E17" s="172"/>
      <c r="F17" s="172"/>
      <c r="G17" s="172"/>
    </row>
    <row r="18" spans="1:7" ht="18.75" thickBot="1">
      <c r="A18" s="166" t="s">
        <v>1</v>
      </c>
      <c r="B18" s="166" t="s">
        <v>2</v>
      </c>
      <c r="C18" s="166" t="s">
        <v>3</v>
      </c>
      <c r="D18" s="166" t="s">
        <v>4</v>
      </c>
      <c r="E18" s="165" t="s">
        <v>256</v>
      </c>
      <c r="F18" s="132" t="s">
        <v>255</v>
      </c>
      <c r="G18" s="132" t="s">
        <v>257</v>
      </c>
    </row>
    <row r="19" spans="1:7" ht="18">
      <c r="A19" s="167" t="s">
        <v>15</v>
      </c>
      <c r="B19" s="173">
        <v>530</v>
      </c>
      <c r="C19" s="174" t="s">
        <v>47</v>
      </c>
      <c r="D19" s="167" t="s">
        <v>13</v>
      </c>
      <c r="E19" s="179">
        <f>F19+1000</f>
        <v>70000</v>
      </c>
      <c r="F19" s="169">
        <v>69000</v>
      </c>
      <c r="G19" s="169">
        <f>F19-1000</f>
        <v>68000</v>
      </c>
    </row>
    <row r="20" spans="1:7" ht="18">
      <c r="A20" s="167" t="s">
        <v>15</v>
      </c>
      <c r="B20" s="173">
        <v>630</v>
      </c>
      <c r="C20" s="174" t="s">
        <v>40</v>
      </c>
      <c r="D20" s="167" t="s">
        <v>13</v>
      </c>
      <c r="E20" s="179">
        <f t="shared" ref="E20:E36" si="0">F20+1000</f>
        <v>70000</v>
      </c>
      <c r="F20" s="169">
        <v>69000</v>
      </c>
      <c r="G20" s="169">
        <f t="shared" ref="G20:G36" si="1">F20-1000</f>
        <v>68000</v>
      </c>
    </row>
    <row r="21" spans="1:7" ht="18">
      <c r="A21" s="167" t="s">
        <v>15</v>
      </c>
      <c r="B21" s="173">
        <v>720</v>
      </c>
      <c r="C21" s="173" t="s">
        <v>39</v>
      </c>
      <c r="D21" s="167" t="s">
        <v>13</v>
      </c>
      <c r="E21" s="179">
        <f t="shared" si="0"/>
        <v>70000</v>
      </c>
      <c r="F21" s="169">
        <v>69000</v>
      </c>
      <c r="G21" s="169">
        <f t="shared" si="1"/>
        <v>68000</v>
      </c>
    </row>
    <row r="22" spans="1:7" ht="18">
      <c r="A22" s="167" t="s">
        <v>15</v>
      </c>
      <c r="B22" s="173">
        <v>820</v>
      </c>
      <c r="C22" s="173" t="s">
        <v>41</v>
      </c>
      <c r="D22" s="167" t="s">
        <v>13</v>
      </c>
      <c r="E22" s="179">
        <f t="shared" si="0"/>
        <v>70000</v>
      </c>
      <c r="F22" s="169">
        <v>69000</v>
      </c>
      <c r="G22" s="169">
        <f t="shared" si="1"/>
        <v>68000</v>
      </c>
    </row>
    <row r="23" spans="1:7" ht="18">
      <c r="A23" s="167" t="s">
        <v>11</v>
      </c>
      <c r="B23" s="174" t="s">
        <v>12</v>
      </c>
      <c r="C23" s="174" t="s">
        <v>32</v>
      </c>
      <c r="D23" s="167">
        <v>20</v>
      </c>
      <c r="E23" s="179">
        <f t="shared" si="0"/>
        <v>44100</v>
      </c>
      <c r="F23" s="169">
        <v>43100</v>
      </c>
      <c r="G23" s="169">
        <f t="shared" si="1"/>
        <v>42100</v>
      </c>
    </row>
    <row r="24" spans="1:7" ht="18">
      <c r="A24" s="167" t="s">
        <v>11</v>
      </c>
      <c r="B24" s="174" t="s">
        <v>12</v>
      </c>
      <c r="C24" s="174" t="s">
        <v>34</v>
      </c>
      <c r="D24" s="167">
        <v>20</v>
      </c>
      <c r="E24" s="179">
        <f t="shared" si="0"/>
        <v>42000</v>
      </c>
      <c r="F24" s="169">
        <v>41000</v>
      </c>
      <c r="G24" s="169">
        <f t="shared" si="1"/>
        <v>40000</v>
      </c>
    </row>
    <row r="25" spans="1:7" ht="18">
      <c r="A25" s="167" t="s">
        <v>49</v>
      </c>
      <c r="B25" s="174" t="s">
        <v>12</v>
      </c>
      <c r="C25" s="174" t="s">
        <v>34</v>
      </c>
      <c r="D25" s="167" t="s">
        <v>50</v>
      </c>
      <c r="E25" s="179">
        <f t="shared" si="0"/>
        <v>82000</v>
      </c>
      <c r="F25" s="169">
        <v>81000</v>
      </c>
      <c r="G25" s="169">
        <f t="shared" si="1"/>
        <v>80000</v>
      </c>
    </row>
    <row r="26" spans="1:7" ht="18">
      <c r="A26" s="167" t="s">
        <v>49</v>
      </c>
      <c r="B26" s="174" t="s">
        <v>51</v>
      </c>
      <c r="C26" s="174" t="s">
        <v>63</v>
      </c>
      <c r="D26" s="167" t="s">
        <v>44</v>
      </c>
      <c r="E26" s="179">
        <f t="shared" si="0"/>
        <v>85000</v>
      </c>
      <c r="F26" s="169">
        <v>84000</v>
      </c>
      <c r="G26" s="169">
        <f t="shared" si="1"/>
        <v>83000</v>
      </c>
    </row>
    <row r="27" spans="1:7" ht="18">
      <c r="A27" s="167" t="s">
        <v>49</v>
      </c>
      <c r="B27" s="174" t="s">
        <v>51</v>
      </c>
      <c r="C27" s="174" t="s">
        <v>52</v>
      </c>
      <c r="D27" s="167" t="s">
        <v>50</v>
      </c>
      <c r="E27" s="179">
        <f t="shared" si="0"/>
        <v>82000</v>
      </c>
      <c r="F27" s="169">
        <v>81000</v>
      </c>
      <c r="G27" s="169">
        <f t="shared" si="1"/>
        <v>80000</v>
      </c>
    </row>
    <row r="28" spans="1:7" ht="18">
      <c r="A28" s="167" t="s">
        <v>15</v>
      </c>
      <c r="B28" s="174" t="s">
        <v>51</v>
      </c>
      <c r="C28" s="174" t="s">
        <v>34</v>
      </c>
      <c r="D28" s="167" t="s">
        <v>53</v>
      </c>
      <c r="E28" s="179">
        <f t="shared" si="0"/>
        <v>73000</v>
      </c>
      <c r="F28" s="169">
        <v>72000</v>
      </c>
      <c r="G28" s="169">
        <f t="shared" si="1"/>
        <v>71000</v>
      </c>
    </row>
    <row r="29" spans="1:7" ht="18">
      <c r="A29" s="167" t="s">
        <v>42</v>
      </c>
      <c r="B29" s="173">
        <v>1020</v>
      </c>
      <c r="C29" s="173">
        <v>12</v>
      </c>
      <c r="D29" s="167" t="s">
        <v>43</v>
      </c>
      <c r="E29" s="179">
        <f t="shared" si="0"/>
        <v>55000</v>
      </c>
      <c r="F29" s="169">
        <v>54000</v>
      </c>
      <c r="G29" s="169">
        <f t="shared" si="1"/>
        <v>53000</v>
      </c>
    </row>
    <row r="30" spans="1:7" ht="18">
      <c r="A30" s="167" t="s">
        <v>42</v>
      </c>
      <c r="B30" s="173">
        <v>1020</v>
      </c>
      <c r="C30" s="175" t="s">
        <v>58</v>
      </c>
      <c r="D30" s="167" t="s">
        <v>59</v>
      </c>
      <c r="E30" s="179">
        <f t="shared" si="0"/>
        <v>72700</v>
      </c>
      <c r="F30" s="169">
        <v>71700</v>
      </c>
      <c r="G30" s="169">
        <f t="shared" si="1"/>
        <v>70700</v>
      </c>
    </row>
    <row r="31" spans="1:7" ht="18">
      <c r="A31" s="167" t="s">
        <v>60</v>
      </c>
      <c r="B31" s="173">
        <v>1020</v>
      </c>
      <c r="C31" s="176" t="s">
        <v>61</v>
      </c>
      <c r="D31" s="167" t="s">
        <v>62</v>
      </c>
      <c r="E31" s="179">
        <f t="shared" si="0"/>
        <v>50000</v>
      </c>
      <c r="F31" s="169">
        <v>49000</v>
      </c>
      <c r="G31" s="169">
        <f t="shared" si="1"/>
        <v>48000</v>
      </c>
    </row>
    <row r="32" spans="1:7" ht="18">
      <c r="A32" s="167" t="s">
        <v>42</v>
      </c>
      <c r="B32" s="173">
        <v>1020</v>
      </c>
      <c r="C32" s="173">
        <v>21.3</v>
      </c>
      <c r="D32" s="167" t="s">
        <v>44</v>
      </c>
      <c r="E32" s="179">
        <f t="shared" si="0"/>
        <v>38000</v>
      </c>
      <c r="F32" s="169">
        <v>37000</v>
      </c>
      <c r="G32" s="169">
        <f t="shared" si="1"/>
        <v>36000</v>
      </c>
    </row>
    <row r="33" spans="1:7" ht="18">
      <c r="A33" s="167" t="s">
        <v>42</v>
      </c>
      <c r="B33" s="173">
        <v>1067</v>
      </c>
      <c r="C33" s="173">
        <v>15.9</v>
      </c>
      <c r="D33" s="167" t="s">
        <v>44</v>
      </c>
      <c r="E33" s="179">
        <f t="shared" si="0"/>
        <v>50000</v>
      </c>
      <c r="F33" s="169">
        <v>49000</v>
      </c>
      <c r="G33" s="169">
        <f t="shared" si="1"/>
        <v>48000</v>
      </c>
    </row>
    <row r="34" spans="1:7" ht="18">
      <c r="A34" s="167" t="s">
        <v>42</v>
      </c>
      <c r="B34" s="173">
        <v>1220</v>
      </c>
      <c r="C34" s="173" t="s">
        <v>55</v>
      </c>
      <c r="D34" s="167" t="s">
        <v>44</v>
      </c>
      <c r="E34" s="179">
        <f t="shared" si="0"/>
        <v>48000</v>
      </c>
      <c r="F34" s="169">
        <v>47000</v>
      </c>
      <c r="G34" s="169">
        <f t="shared" si="1"/>
        <v>46000</v>
      </c>
    </row>
    <row r="35" spans="1:7" ht="18">
      <c r="A35" s="167" t="s">
        <v>42</v>
      </c>
      <c r="B35" s="173">
        <v>1420</v>
      </c>
      <c r="C35" s="173" t="s">
        <v>56</v>
      </c>
      <c r="D35" s="167" t="s">
        <v>44</v>
      </c>
      <c r="E35" s="179">
        <f t="shared" si="0"/>
        <v>44000</v>
      </c>
      <c r="F35" s="169">
        <v>43000</v>
      </c>
      <c r="G35" s="169">
        <f t="shared" si="1"/>
        <v>42000</v>
      </c>
    </row>
    <row r="36" spans="1:7" ht="18">
      <c r="A36" s="167" t="s">
        <v>42</v>
      </c>
      <c r="B36" s="173">
        <v>1420</v>
      </c>
      <c r="C36" s="173" t="s">
        <v>57</v>
      </c>
      <c r="D36" s="167" t="s">
        <v>44</v>
      </c>
      <c r="E36" s="179">
        <f t="shared" si="0"/>
        <v>33000</v>
      </c>
      <c r="F36" s="169">
        <v>32000</v>
      </c>
      <c r="G36" s="169">
        <f t="shared" si="1"/>
        <v>31000</v>
      </c>
    </row>
    <row r="37" spans="1:7" ht="18">
      <c r="A37" s="207" t="s">
        <v>10</v>
      </c>
      <c r="B37" s="207"/>
      <c r="C37" s="207"/>
      <c r="D37" s="207"/>
      <c r="E37" s="207"/>
      <c r="F37" s="207"/>
      <c r="G37" s="207"/>
    </row>
    <row r="38" spans="1:7" ht="18.75" thickBot="1">
      <c r="A38" s="138"/>
      <c r="B38" s="138"/>
      <c r="C38" s="138"/>
      <c r="D38" s="138"/>
      <c r="E38" s="138"/>
      <c r="F38" s="138"/>
      <c r="G38" s="138"/>
    </row>
    <row r="39" spans="1:7" ht="18.75" thickBot="1">
      <c r="A39" s="166" t="s">
        <v>1</v>
      </c>
      <c r="B39" s="166" t="s">
        <v>2</v>
      </c>
      <c r="C39" s="166" t="s">
        <v>3</v>
      </c>
      <c r="D39" s="166" t="s">
        <v>4</v>
      </c>
      <c r="E39" s="165" t="s">
        <v>256</v>
      </c>
      <c r="F39" s="132" t="s">
        <v>255</v>
      </c>
      <c r="G39" s="165" t="s">
        <v>257</v>
      </c>
    </row>
    <row r="40" spans="1:7" ht="18">
      <c r="A40" s="166" t="s">
        <v>11</v>
      </c>
      <c r="B40" s="177" t="s">
        <v>266</v>
      </c>
      <c r="C40" s="178">
        <v>1.5</v>
      </c>
      <c r="D40" s="167" t="s">
        <v>27</v>
      </c>
      <c r="E40" s="169">
        <f>F40+500</f>
        <v>41000</v>
      </c>
      <c r="F40" s="169">
        <v>40500</v>
      </c>
      <c r="G40" s="179">
        <f>F40-500</f>
        <v>40000</v>
      </c>
    </row>
    <row r="41" spans="1:7" ht="18">
      <c r="A41" s="166" t="s">
        <v>11</v>
      </c>
      <c r="B41" s="177" t="s">
        <v>266</v>
      </c>
      <c r="C41" s="178">
        <v>2</v>
      </c>
      <c r="D41" s="167" t="s">
        <v>27</v>
      </c>
      <c r="E41" s="169">
        <f t="shared" ref="E41:E43" si="2">F41+500</f>
        <v>38400</v>
      </c>
      <c r="F41" s="169">
        <v>37900</v>
      </c>
      <c r="G41" s="179">
        <f t="shared" ref="G41:G43" si="3">F41-500</f>
        <v>37400</v>
      </c>
    </row>
    <row r="42" spans="1:7" ht="18">
      <c r="A42" s="166" t="s">
        <v>11</v>
      </c>
      <c r="B42" s="177" t="s">
        <v>266</v>
      </c>
      <c r="C42" s="178">
        <v>2.5</v>
      </c>
      <c r="D42" s="167" t="s">
        <v>27</v>
      </c>
      <c r="E42" s="169">
        <f t="shared" si="2"/>
        <v>37500</v>
      </c>
      <c r="F42" s="169">
        <v>37000</v>
      </c>
      <c r="G42" s="179">
        <f t="shared" si="3"/>
        <v>36500</v>
      </c>
    </row>
    <row r="43" spans="1:7" ht="18">
      <c r="A43" s="166" t="s">
        <v>11</v>
      </c>
      <c r="B43" s="177" t="s">
        <v>266</v>
      </c>
      <c r="C43" s="178" t="s">
        <v>267</v>
      </c>
      <c r="D43" s="167" t="s">
        <v>27</v>
      </c>
      <c r="E43" s="169">
        <f t="shared" si="2"/>
        <v>37500</v>
      </c>
      <c r="F43" s="169">
        <v>37000</v>
      </c>
      <c r="G43" s="179">
        <f t="shared" si="3"/>
        <v>36500</v>
      </c>
    </row>
    <row r="44" spans="1:7" ht="18">
      <c r="A44" s="166" t="s">
        <v>11</v>
      </c>
      <c r="B44" s="166" t="s">
        <v>268</v>
      </c>
      <c r="C44" s="178" t="s">
        <v>9</v>
      </c>
      <c r="D44" s="175" t="s">
        <v>260</v>
      </c>
      <c r="E44" s="169">
        <v>29800</v>
      </c>
      <c r="F44" s="169">
        <v>29300</v>
      </c>
      <c r="G44" s="169">
        <v>29100</v>
      </c>
    </row>
    <row r="45" spans="1:7" ht="18">
      <c r="A45" s="166" t="s">
        <v>11</v>
      </c>
      <c r="B45" s="166">
        <v>219</v>
      </c>
      <c r="C45" s="178" t="s">
        <v>9</v>
      </c>
      <c r="D45" s="175" t="s">
        <v>260</v>
      </c>
      <c r="E45" s="169">
        <v>31600</v>
      </c>
      <c r="F45" s="169">
        <v>31100</v>
      </c>
      <c r="G45" s="169">
        <v>30900</v>
      </c>
    </row>
    <row r="46" spans="1:7" ht="18">
      <c r="A46" s="166" t="s">
        <v>11</v>
      </c>
      <c r="B46" s="166" t="s">
        <v>269</v>
      </c>
      <c r="C46" s="178" t="s">
        <v>9</v>
      </c>
      <c r="D46" s="175" t="s">
        <v>270</v>
      </c>
      <c r="E46" s="169">
        <v>36300</v>
      </c>
      <c r="F46" s="169">
        <v>35900</v>
      </c>
      <c r="G46" s="169">
        <v>35600</v>
      </c>
    </row>
    <row r="47" spans="1:7" ht="18">
      <c r="A47" s="166" t="s">
        <v>11</v>
      </c>
      <c r="B47" s="166" t="s">
        <v>268</v>
      </c>
      <c r="C47" s="178" t="s">
        <v>9</v>
      </c>
      <c r="D47" s="167" t="s">
        <v>35</v>
      </c>
      <c r="E47" s="169">
        <v>37000</v>
      </c>
      <c r="F47" s="169">
        <v>36500</v>
      </c>
      <c r="G47" s="169">
        <v>36000</v>
      </c>
    </row>
    <row r="48" spans="1:7" ht="18">
      <c r="A48" s="166" t="s">
        <v>11</v>
      </c>
      <c r="B48" s="166">
        <v>219</v>
      </c>
      <c r="C48" s="178" t="s">
        <v>9</v>
      </c>
      <c r="D48" s="167" t="s">
        <v>35</v>
      </c>
      <c r="E48" s="169">
        <v>38300</v>
      </c>
      <c r="F48" s="169">
        <v>37800</v>
      </c>
      <c r="G48" s="169">
        <v>37300</v>
      </c>
    </row>
    <row r="49" spans="1:7" ht="18">
      <c r="A49" s="167" t="s">
        <v>11</v>
      </c>
      <c r="B49" s="166" t="s">
        <v>269</v>
      </c>
      <c r="C49" s="178" t="s">
        <v>9</v>
      </c>
      <c r="D49" s="167" t="s">
        <v>35</v>
      </c>
      <c r="E49" s="169">
        <v>41500</v>
      </c>
      <c r="F49" s="169">
        <v>41000</v>
      </c>
      <c r="G49" s="169">
        <v>40500</v>
      </c>
    </row>
    <row r="50" spans="1:7" ht="18">
      <c r="A50" s="167" t="s">
        <v>11</v>
      </c>
      <c r="B50" s="173" t="s">
        <v>271</v>
      </c>
      <c r="C50" s="174" t="s">
        <v>9</v>
      </c>
      <c r="D50" s="175" t="s">
        <v>260</v>
      </c>
      <c r="E50" s="169">
        <v>46200</v>
      </c>
      <c r="F50" s="169">
        <v>45700</v>
      </c>
      <c r="G50" s="169">
        <v>45200</v>
      </c>
    </row>
    <row r="51" spans="1:7">
      <c r="A51" s="211"/>
      <c r="B51" s="212"/>
      <c r="C51" s="212"/>
      <c r="D51" s="212"/>
      <c r="E51" s="212"/>
      <c r="F51" s="212"/>
      <c r="G51" s="212"/>
    </row>
    <row r="52" spans="1:7">
      <c r="A52" s="212"/>
      <c r="B52" s="212"/>
      <c r="C52" s="212"/>
      <c r="D52" s="212"/>
      <c r="E52" s="212"/>
      <c r="F52" s="212"/>
      <c r="G52" s="212"/>
    </row>
    <row r="53" spans="1:7">
      <c r="A53" s="212"/>
      <c r="B53" s="212"/>
      <c r="C53" s="212"/>
      <c r="D53" s="212"/>
      <c r="E53" s="212"/>
      <c r="F53" s="212"/>
      <c r="G53" s="212"/>
    </row>
    <row r="54" spans="1:7">
      <c r="A54" s="212"/>
      <c r="B54" s="212"/>
      <c r="C54" s="212"/>
      <c r="D54" s="212"/>
      <c r="E54" s="212"/>
      <c r="F54" s="212"/>
      <c r="G54" s="212"/>
    </row>
    <row r="55" spans="1:7">
      <c r="A55" s="212"/>
      <c r="B55" s="212"/>
      <c r="C55" s="212"/>
      <c r="D55" s="212"/>
      <c r="E55" s="212"/>
      <c r="F55" s="212"/>
      <c r="G55" s="212"/>
    </row>
    <row r="56" spans="1:7">
      <c r="A56" s="212"/>
      <c r="B56" s="212"/>
      <c r="C56" s="212"/>
      <c r="D56" s="212"/>
      <c r="E56" s="212"/>
      <c r="F56" s="212"/>
      <c r="G56" s="212"/>
    </row>
    <row r="57" spans="1:7">
      <c r="A57" s="212"/>
      <c r="B57" s="212"/>
      <c r="C57" s="212"/>
      <c r="D57" s="212"/>
      <c r="E57" s="212"/>
      <c r="F57" s="212"/>
      <c r="G57" s="212"/>
    </row>
    <row r="58" spans="1:7">
      <c r="A58" s="212"/>
      <c r="B58" s="212"/>
      <c r="C58" s="212"/>
      <c r="D58" s="212"/>
      <c r="E58" s="212"/>
      <c r="F58" s="212"/>
      <c r="G58" s="212"/>
    </row>
    <row r="59" spans="1:7">
      <c r="A59" s="212"/>
      <c r="B59" s="212"/>
      <c r="C59" s="212"/>
      <c r="D59" s="212"/>
      <c r="E59" s="212"/>
      <c r="F59" s="212"/>
      <c r="G59" s="212"/>
    </row>
    <row r="60" spans="1:7">
      <c r="A60" s="212"/>
      <c r="B60" s="212"/>
      <c r="C60" s="212"/>
      <c r="D60" s="212"/>
      <c r="E60" s="212"/>
      <c r="F60" s="212"/>
      <c r="G60" s="212"/>
    </row>
    <row r="61" spans="1:7" ht="3.75" customHeight="1">
      <c r="A61" s="212"/>
      <c r="B61" s="212"/>
      <c r="C61" s="212"/>
      <c r="D61" s="212"/>
      <c r="E61" s="212"/>
      <c r="F61" s="212"/>
      <c r="G61" s="212"/>
    </row>
    <row r="62" spans="1:7" hidden="1">
      <c r="A62" s="212"/>
      <c r="B62" s="212"/>
      <c r="C62" s="212"/>
      <c r="D62" s="212"/>
      <c r="E62" s="212"/>
      <c r="F62" s="212"/>
      <c r="G62" s="212"/>
    </row>
    <row r="63" spans="1:7" ht="8.25" hidden="1" customHeight="1">
      <c r="A63" s="212"/>
      <c r="B63" s="212"/>
      <c r="C63" s="212"/>
      <c r="D63" s="212"/>
      <c r="E63" s="212"/>
      <c r="F63" s="212"/>
      <c r="G63" s="212"/>
    </row>
    <row r="64" spans="1:7" hidden="1">
      <c r="A64" s="212"/>
      <c r="B64" s="212"/>
      <c r="C64" s="212"/>
      <c r="D64" s="212"/>
      <c r="E64" s="212"/>
      <c r="F64" s="212"/>
      <c r="G64" s="212"/>
    </row>
    <row r="65" spans="1:7" hidden="1">
      <c r="A65" s="212"/>
      <c r="B65" s="212"/>
      <c r="C65" s="212"/>
      <c r="D65" s="212"/>
      <c r="E65" s="212"/>
      <c r="F65" s="212"/>
      <c r="G65" s="212"/>
    </row>
    <row r="66" spans="1:7" hidden="1">
      <c r="A66" s="212"/>
      <c r="B66" s="212"/>
      <c r="C66" s="212"/>
      <c r="D66" s="212"/>
      <c r="E66" s="212"/>
      <c r="F66" s="212"/>
      <c r="G66" s="212"/>
    </row>
    <row r="67" spans="1:7" hidden="1">
      <c r="A67" s="212"/>
      <c r="B67" s="212"/>
      <c r="C67" s="212"/>
      <c r="D67" s="212"/>
      <c r="E67" s="212"/>
      <c r="F67" s="212"/>
      <c r="G67" s="212"/>
    </row>
    <row r="68" spans="1:7" hidden="1">
      <c r="A68" s="212"/>
      <c r="B68" s="212"/>
      <c r="C68" s="212"/>
      <c r="D68" s="212"/>
      <c r="E68" s="212"/>
      <c r="F68" s="212"/>
      <c r="G68" s="212"/>
    </row>
    <row r="69" spans="1:7" hidden="1">
      <c r="A69" s="212"/>
      <c r="B69" s="212"/>
      <c r="C69" s="212"/>
      <c r="D69" s="212"/>
      <c r="E69" s="212"/>
      <c r="F69" s="212"/>
      <c r="G69" s="212"/>
    </row>
    <row r="70" spans="1:7">
      <c r="A70" s="198" t="s">
        <v>238</v>
      </c>
      <c r="B70" s="199"/>
      <c r="C70" s="199"/>
      <c r="D70" s="199"/>
      <c r="E70" s="199"/>
      <c r="F70" s="199"/>
      <c r="G70" s="200"/>
    </row>
    <row r="71" spans="1:7">
      <c r="A71" s="201"/>
      <c r="B71" s="202"/>
      <c r="C71" s="202"/>
      <c r="D71" s="202"/>
      <c r="E71" s="202"/>
      <c r="F71" s="202"/>
      <c r="G71" s="203"/>
    </row>
    <row r="72" spans="1:7">
      <c r="A72" s="201"/>
      <c r="B72" s="202"/>
      <c r="C72" s="202"/>
      <c r="D72" s="202"/>
      <c r="E72" s="202"/>
      <c r="F72" s="202"/>
      <c r="G72" s="203"/>
    </row>
    <row r="73" spans="1:7">
      <c r="A73" s="201"/>
      <c r="B73" s="202"/>
      <c r="C73" s="202"/>
      <c r="D73" s="202"/>
      <c r="E73" s="202"/>
      <c r="F73" s="202"/>
      <c r="G73" s="203"/>
    </row>
    <row r="74" spans="1:7">
      <c r="A74" s="201"/>
      <c r="B74" s="202"/>
      <c r="C74" s="202"/>
      <c r="D74" s="202"/>
      <c r="E74" s="202"/>
      <c r="F74" s="202"/>
      <c r="G74" s="203"/>
    </row>
    <row r="75" spans="1:7">
      <c r="A75" s="201"/>
      <c r="B75" s="202"/>
      <c r="C75" s="202"/>
      <c r="D75" s="202"/>
      <c r="E75" s="202"/>
      <c r="F75" s="202"/>
      <c r="G75" s="203"/>
    </row>
    <row r="76" spans="1:7">
      <c r="A76" s="201"/>
      <c r="B76" s="202"/>
      <c r="C76" s="202"/>
      <c r="D76" s="202"/>
      <c r="E76" s="202"/>
      <c r="F76" s="202"/>
      <c r="G76" s="203"/>
    </row>
    <row r="77" spans="1:7">
      <c r="A77" s="201"/>
      <c r="B77" s="202"/>
      <c r="C77" s="202"/>
      <c r="D77" s="202"/>
      <c r="E77" s="202"/>
      <c r="F77" s="202"/>
      <c r="G77" s="203"/>
    </row>
    <row r="78" spans="1:7">
      <c r="A78" s="201"/>
      <c r="B78" s="202"/>
      <c r="C78" s="202"/>
      <c r="D78" s="202"/>
      <c r="E78" s="202"/>
      <c r="F78" s="202"/>
      <c r="G78" s="203"/>
    </row>
    <row r="79" spans="1:7">
      <c r="A79" s="201"/>
      <c r="B79" s="202"/>
      <c r="C79" s="202"/>
      <c r="D79" s="202"/>
      <c r="E79" s="202"/>
      <c r="F79" s="202"/>
      <c r="G79" s="203"/>
    </row>
    <row r="80" spans="1:7" ht="24.75" customHeight="1">
      <c r="A80" s="204"/>
      <c r="B80" s="205"/>
      <c r="C80" s="205"/>
      <c r="D80" s="205"/>
      <c r="E80" s="205"/>
      <c r="F80" s="205"/>
      <c r="G80" s="206"/>
    </row>
  </sheetData>
  <mergeCells count="7">
    <mergeCell ref="A70:G80"/>
    <mergeCell ref="A7:G7"/>
    <mergeCell ref="A16:G16"/>
    <mergeCell ref="A37:G37"/>
    <mergeCell ref="A1:B6"/>
    <mergeCell ref="C1:G6"/>
    <mergeCell ref="A51:G6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J132"/>
  <sheetViews>
    <sheetView workbookViewId="0">
      <selection activeCell="E5" sqref="E5"/>
    </sheetView>
  </sheetViews>
  <sheetFormatPr defaultRowHeight="12.75"/>
  <cols>
    <col min="1" max="1" width="19.28515625" customWidth="1"/>
    <col min="2" max="2" width="17.42578125" customWidth="1"/>
    <col min="3" max="3" width="26.42578125" customWidth="1"/>
    <col min="4" max="4" width="12.140625" customWidth="1"/>
    <col min="5" max="5" width="21.7109375" customWidth="1"/>
    <col min="6" max="6" width="19.28515625" customWidth="1"/>
    <col min="7" max="8" width="18" customWidth="1"/>
  </cols>
  <sheetData>
    <row r="1" spans="1:10" ht="188.25" customHeight="1">
      <c r="A1" s="192"/>
      <c r="B1" s="192"/>
      <c r="C1" s="192"/>
      <c r="D1" s="192"/>
      <c r="E1" s="218" t="s">
        <v>274</v>
      </c>
      <c r="F1" s="218"/>
      <c r="G1" s="218"/>
      <c r="H1" s="218"/>
    </row>
    <row r="2" spans="1:10" ht="42.75" customHeight="1" thickBot="1">
      <c r="A2" s="219" t="s">
        <v>130</v>
      </c>
      <c r="B2" s="219"/>
      <c r="C2" s="219"/>
      <c r="D2" s="219"/>
      <c r="E2" s="219"/>
      <c r="F2" s="219"/>
      <c r="G2" s="29"/>
      <c r="H2" s="74"/>
      <c r="I2" s="29"/>
      <c r="J2" s="29"/>
    </row>
    <row r="3" spans="1:10" ht="27.75" customHeight="1">
      <c r="A3" s="222" t="s">
        <v>66</v>
      </c>
      <c r="B3" s="250" t="s">
        <v>67</v>
      </c>
      <c r="C3" s="214" t="s">
        <v>68</v>
      </c>
      <c r="D3" s="214" t="s">
        <v>69</v>
      </c>
      <c r="E3" s="214"/>
      <c r="F3" s="215"/>
    </row>
    <row r="4" spans="1:10" ht="36.75" customHeight="1" thickBot="1">
      <c r="A4" s="224"/>
      <c r="B4" s="251"/>
      <c r="C4" s="226"/>
      <c r="D4" s="41" t="s">
        <v>70</v>
      </c>
      <c r="E4" s="41" t="s">
        <v>71</v>
      </c>
      <c r="F4" s="42" t="s">
        <v>72</v>
      </c>
    </row>
    <row r="5" spans="1:10" ht="24.75" customHeight="1">
      <c r="A5" s="30">
        <v>60.3</v>
      </c>
      <c r="B5" s="31">
        <v>7.1</v>
      </c>
      <c r="C5" s="31" t="s">
        <v>76</v>
      </c>
      <c r="D5" s="31">
        <v>125000</v>
      </c>
      <c r="E5" s="31">
        <v>132000</v>
      </c>
      <c r="F5" s="32">
        <v>138500</v>
      </c>
    </row>
    <row r="6" spans="1:10" ht="29.25" customHeight="1">
      <c r="A6" s="33">
        <v>73</v>
      </c>
      <c r="B6" s="34">
        <v>9.1999999999999993</v>
      </c>
      <c r="C6" s="35" t="s">
        <v>77</v>
      </c>
      <c r="D6" s="34">
        <v>124000</v>
      </c>
      <c r="E6" s="34">
        <v>131000</v>
      </c>
      <c r="F6" s="36">
        <v>137000</v>
      </c>
    </row>
    <row r="7" spans="1:10" ht="26.25" customHeight="1">
      <c r="A7" s="33">
        <v>88.9</v>
      </c>
      <c r="B7" s="34" t="s">
        <v>73</v>
      </c>
      <c r="C7" s="35" t="s">
        <v>78</v>
      </c>
      <c r="D7" s="34">
        <v>125000</v>
      </c>
      <c r="E7" s="34">
        <v>131000</v>
      </c>
      <c r="F7" s="36">
        <v>134000</v>
      </c>
    </row>
    <row r="8" spans="1:10" ht="27.75" customHeight="1">
      <c r="A8" s="33">
        <v>101.6</v>
      </c>
      <c r="B8" s="34">
        <v>8.4</v>
      </c>
      <c r="C8" s="35" t="s">
        <v>79</v>
      </c>
      <c r="D8" s="34">
        <v>126000</v>
      </c>
      <c r="E8" s="34">
        <v>135000</v>
      </c>
      <c r="F8" s="36">
        <v>136000</v>
      </c>
    </row>
    <row r="9" spans="1:10" ht="27.75" customHeight="1">
      <c r="A9" s="33">
        <v>114</v>
      </c>
      <c r="B9" s="34" t="s">
        <v>74</v>
      </c>
      <c r="C9" s="35" t="s">
        <v>80</v>
      </c>
      <c r="D9" s="34">
        <v>130000</v>
      </c>
      <c r="E9" s="34">
        <v>135000</v>
      </c>
      <c r="F9" s="36">
        <v>138500</v>
      </c>
    </row>
    <row r="10" spans="1:10" ht="34.5" customHeight="1" thickBot="1">
      <c r="A10" s="37">
        <v>127</v>
      </c>
      <c r="B10" s="38" t="s">
        <v>75</v>
      </c>
      <c r="C10" s="39" t="s">
        <v>81</v>
      </c>
      <c r="D10" s="38">
        <v>131000</v>
      </c>
      <c r="E10" s="38">
        <v>136000</v>
      </c>
      <c r="F10" s="40">
        <v>139100</v>
      </c>
    </row>
    <row r="11" spans="1:10" ht="31.5" customHeight="1"/>
    <row r="12" spans="1:10" ht="29.25" customHeight="1" thickBot="1">
      <c r="A12" s="252" t="s">
        <v>82</v>
      </c>
      <c r="B12" s="253"/>
      <c r="C12" s="253"/>
      <c r="D12" s="253"/>
      <c r="E12" s="253"/>
      <c r="F12" s="253"/>
      <c r="G12" s="253"/>
      <c r="H12" s="253"/>
    </row>
    <row r="13" spans="1:10" ht="16.5" customHeight="1">
      <c r="A13" s="222" t="s">
        <v>94</v>
      </c>
      <c r="B13" s="214" t="s">
        <v>67</v>
      </c>
      <c r="C13" s="214"/>
      <c r="D13" s="214" t="s">
        <v>69</v>
      </c>
      <c r="E13" s="214"/>
      <c r="F13" s="214"/>
      <c r="G13" s="214"/>
      <c r="H13" s="215"/>
    </row>
    <row r="14" spans="1:10" ht="12.75" hidden="1" customHeight="1">
      <c r="A14" s="223"/>
      <c r="B14" s="225"/>
      <c r="C14" s="225"/>
      <c r="D14" s="52"/>
      <c r="E14" s="52"/>
      <c r="F14" s="52"/>
      <c r="G14" s="52"/>
      <c r="H14" s="53"/>
    </row>
    <row r="15" spans="1:10" ht="42" customHeight="1" thickBot="1">
      <c r="A15" s="224"/>
      <c r="B15" s="226"/>
      <c r="C15" s="226"/>
      <c r="D15" s="41" t="s">
        <v>70</v>
      </c>
      <c r="E15" s="41" t="s">
        <v>95</v>
      </c>
      <c r="F15" s="41" t="s">
        <v>96</v>
      </c>
      <c r="G15" s="41" t="s">
        <v>97</v>
      </c>
      <c r="H15" s="42" t="s">
        <v>72</v>
      </c>
    </row>
    <row r="16" spans="1:10" ht="24" customHeight="1">
      <c r="A16" s="30">
        <v>102</v>
      </c>
      <c r="B16" s="216" t="s">
        <v>129</v>
      </c>
      <c r="C16" s="217"/>
      <c r="D16" s="31">
        <v>59500</v>
      </c>
      <c r="E16" s="31">
        <v>60500</v>
      </c>
      <c r="F16" s="31">
        <v>61000</v>
      </c>
      <c r="G16" s="31">
        <v>63500</v>
      </c>
      <c r="H16" s="32">
        <v>69700</v>
      </c>
    </row>
    <row r="17" spans="1:8" ht="28.5" customHeight="1">
      <c r="A17" s="33">
        <v>114</v>
      </c>
      <c r="B17" s="213" t="s">
        <v>84</v>
      </c>
      <c r="C17" s="213"/>
      <c r="D17" s="34">
        <v>61500</v>
      </c>
      <c r="E17" s="34">
        <v>63200</v>
      </c>
      <c r="F17" s="34">
        <v>64000</v>
      </c>
      <c r="G17" s="34">
        <v>68500</v>
      </c>
      <c r="H17" s="36">
        <v>73500</v>
      </c>
    </row>
    <row r="18" spans="1:8" ht="28.5" customHeight="1">
      <c r="A18" s="33">
        <v>127</v>
      </c>
      <c r="B18" s="213" t="s">
        <v>85</v>
      </c>
      <c r="C18" s="213"/>
      <c r="D18" s="34">
        <v>61500</v>
      </c>
      <c r="E18" s="34">
        <v>63200</v>
      </c>
      <c r="F18" s="34">
        <v>64000</v>
      </c>
      <c r="G18" s="34">
        <v>68500</v>
      </c>
      <c r="H18" s="36">
        <v>73500</v>
      </c>
    </row>
    <row r="19" spans="1:8" ht="27" customHeight="1">
      <c r="A19" s="33">
        <v>139.69999999999999</v>
      </c>
      <c r="B19" s="213" t="s">
        <v>86</v>
      </c>
      <c r="C19" s="213"/>
      <c r="D19" s="34">
        <v>60700</v>
      </c>
      <c r="E19" s="34">
        <v>62200</v>
      </c>
      <c r="F19" s="34">
        <v>64000</v>
      </c>
      <c r="G19" s="34">
        <v>67300</v>
      </c>
      <c r="H19" s="36">
        <v>72300</v>
      </c>
    </row>
    <row r="20" spans="1:8" ht="27.75" customHeight="1">
      <c r="A20" s="33">
        <v>146.1</v>
      </c>
      <c r="B20" s="213" t="s">
        <v>87</v>
      </c>
      <c r="C20" s="213"/>
      <c r="D20" s="34">
        <v>60700</v>
      </c>
      <c r="E20" s="34">
        <v>62200</v>
      </c>
      <c r="F20" s="34">
        <v>64000</v>
      </c>
      <c r="G20" s="34">
        <v>67300</v>
      </c>
      <c r="H20" s="36">
        <v>72300</v>
      </c>
    </row>
    <row r="21" spans="1:8" ht="25.5" customHeight="1">
      <c r="A21" s="33">
        <v>168.3</v>
      </c>
      <c r="B21" s="213" t="s">
        <v>88</v>
      </c>
      <c r="C21" s="213"/>
      <c r="D21" s="34">
        <v>60500</v>
      </c>
      <c r="E21" s="34">
        <v>62200</v>
      </c>
      <c r="F21" s="34">
        <v>64500</v>
      </c>
      <c r="G21" s="34">
        <v>65500</v>
      </c>
      <c r="H21" s="36">
        <v>71700</v>
      </c>
    </row>
    <row r="22" spans="1:8" ht="29.25" customHeight="1">
      <c r="A22" s="33">
        <v>178</v>
      </c>
      <c r="B22" s="213" t="s">
        <v>89</v>
      </c>
      <c r="C22" s="213"/>
      <c r="D22" s="34">
        <v>60500</v>
      </c>
      <c r="E22" s="34">
        <v>62200</v>
      </c>
      <c r="F22" s="34">
        <v>63500</v>
      </c>
      <c r="G22" s="34">
        <v>65500</v>
      </c>
      <c r="H22" s="36">
        <v>71700</v>
      </c>
    </row>
    <row r="23" spans="1:8" ht="24.75" customHeight="1">
      <c r="A23" s="33">
        <v>219</v>
      </c>
      <c r="B23" s="213" t="s">
        <v>90</v>
      </c>
      <c r="C23" s="213"/>
      <c r="D23" s="34">
        <v>61500</v>
      </c>
      <c r="E23" s="34">
        <v>69700</v>
      </c>
      <c r="F23" s="34">
        <v>63700</v>
      </c>
      <c r="G23" s="34">
        <v>65700</v>
      </c>
      <c r="H23" s="36">
        <v>72600</v>
      </c>
    </row>
    <row r="24" spans="1:8" ht="23.25" customHeight="1">
      <c r="A24" s="33">
        <v>245</v>
      </c>
      <c r="B24" s="213" t="s">
        <v>91</v>
      </c>
      <c r="C24" s="213"/>
      <c r="D24" s="34">
        <v>68700</v>
      </c>
      <c r="E24" s="34">
        <v>70500</v>
      </c>
      <c r="F24" s="34">
        <v>70300</v>
      </c>
      <c r="G24" s="34">
        <v>70600</v>
      </c>
      <c r="H24" s="36">
        <v>72900</v>
      </c>
    </row>
    <row r="25" spans="1:8" ht="26.25" customHeight="1">
      <c r="A25" s="33">
        <v>273</v>
      </c>
      <c r="B25" s="213" t="s">
        <v>92</v>
      </c>
      <c r="C25" s="213"/>
      <c r="D25" s="34">
        <v>69700</v>
      </c>
      <c r="E25" s="34">
        <v>70500</v>
      </c>
      <c r="F25" s="34">
        <v>71000</v>
      </c>
      <c r="G25" s="34">
        <v>74200</v>
      </c>
      <c r="H25" s="36">
        <v>76000</v>
      </c>
    </row>
    <row r="26" spans="1:8" ht="33" customHeight="1" thickBot="1">
      <c r="A26" s="37">
        <v>324</v>
      </c>
      <c r="B26" s="221" t="s">
        <v>93</v>
      </c>
      <c r="C26" s="221"/>
      <c r="D26" s="38">
        <v>71000</v>
      </c>
      <c r="E26" s="38">
        <v>72000</v>
      </c>
      <c r="F26" s="38">
        <v>72300</v>
      </c>
      <c r="G26" s="38">
        <v>76000</v>
      </c>
      <c r="H26" s="40">
        <v>80100</v>
      </c>
    </row>
    <row r="29" spans="1:8" ht="33.75" customHeight="1" thickBot="1">
      <c r="A29" s="240" t="s">
        <v>98</v>
      </c>
      <c r="B29" s="254"/>
      <c r="C29" s="254"/>
      <c r="D29" s="254"/>
      <c r="E29" s="28"/>
      <c r="F29" s="28"/>
      <c r="G29" s="28"/>
    </row>
    <row r="30" spans="1:8" ht="22.5" customHeight="1">
      <c r="A30" s="227" t="s">
        <v>99</v>
      </c>
      <c r="B30" s="228"/>
      <c r="C30" s="228" t="s">
        <v>100</v>
      </c>
      <c r="D30" s="231"/>
    </row>
    <row r="31" spans="1:8" ht="25.5" customHeight="1" thickBot="1">
      <c r="A31" s="229"/>
      <c r="B31" s="230"/>
      <c r="C31" s="60" t="s">
        <v>101</v>
      </c>
      <c r="D31" s="61" t="s">
        <v>71</v>
      </c>
    </row>
    <row r="32" spans="1:8" ht="18.75" customHeight="1">
      <c r="A32" s="232">
        <v>102</v>
      </c>
      <c r="B32" s="233"/>
      <c r="C32" s="31">
        <v>1900</v>
      </c>
      <c r="D32" s="32">
        <v>2000</v>
      </c>
    </row>
    <row r="33" spans="1:6" ht="18.75" customHeight="1">
      <c r="A33" s="220">
        <v>114</v>
      </c>
      <c r="B33" s="213"/>
      <c r="C33" s="34">
        <v>2000</v>
      </c>
      <c r="D33" s="36">
        <v>2100</v>
      </c>
    </row>
    <row r="34" spans="1:6" ht="18.75" customHeight="1">
      <c r="A34" s="220">
        <v>146</v>
      </c>
      <c r="B34" s="213"/>
      <c r="C34" s="34">
        <v>2300</v>
      </c>
      <c r="D34" s="36">
        <v>2500</v>
      </c>
    </row>
    <row r="35" spans="1:6" ht="18" customHeight="1">
      <c r="A35" s="220">
        <v>168</v>
      </c>
      <c r="B35" s="213"/>
      <c r="C35" s="34">
        <v>2600</v>
      </c>
      <c r="D35" s="36">
        <v>2910</v>
      </c>
    </row>
    <row r="36" spans="1:6" ht="19.5" customHeight="1">
      <c r="A36" s="220">
        <v>178</v>
      </c>
      <c r="B36" s="213"/>
      <c r="C36" s="34">
        <v>2690</v>
      </c>
      <c r="D36" s="36">
        <v>2910</v>
      </c>
    </row>
    <row r="37" spans="1:6" ht="19.5" customHeight="1">
      <c r="A37" s="220">
        <v>219</v>
      </c>
      <c r="B37" s="213"/>
      <c r="C37" s="34">
        <v>3900</v>
      </c>
      <c r="D37" s="36">
        <v>4000</v>
      </c>
    </row>
    <row r="38" spans="1:6" ht="21" customHeight="1">
      <c r="A38" s="220">
        <v>245</v>
      </c>
      <c r="B38" s="213"/>
      <c r="C38" s="34">
        <v>4000</v>
      </c>
      <c r="D38" s="36">
        <v>4200</v>
      </c>
    </row>
    <row r="39" spans="1:6" ht="24" customHeight="1" thickBot="1">
      <c r="A39" s="234">
        <v>273</v>
      </c>
      <c r="B39" s="221"/>
      <c r="C39" s="38">
        <v>4900</v>
      </c>
      <c r="D39" s="40">
        <v>5000</v>
      </c>
    </row>
    <row r="40" spans="1:6" ht="29.25" customHeight="1"/>
    <row r="41" spans="1:6" ht="39.75" customHeight="1" thickBot="1">
      <c r="A41" s="240" t="s">
        <v>102</v>
      </c>
      <c r="B41" s="240"/>
      <c r="C41" s="240"/>
      <c r="D41" s="240"/>
      <c r="E41" s="28"/>
      <c r="F41" s="28"/>
    </row>
    <row r="42" spans="1:6" ht="18">
      <c r="A42" s="227" t="s">
        <v>66</v>
      </c>
      <c r="B42" s="228"/>
      <c r="C42" s="228" t="s">
        <v>100</v>
      </c>
      <c r="D42" s="231"/>
    </row>
    <row r="43" spans="1:6" ht="18.75" thickBot="1">
      <c r="A43" s="229"/>
      <c r="B43" s="230"/>
      <c r="C43" s="60" t="s">
        <v>101</v>
      </c>
      <c r="D43" s="61" t="s">
        <v>71</v>
      </c>
    </row>
    <row r="44" spans="1:6" ht="27.75" customHeight="1">
      <c r="A44" s="232">
        <v>102</v>
      </c>
      <c r="B44" s="233"/>
      <c r="C44" s="54">
        <v>2050</v>
      </c>
      <c r="D44" s="55">
        <v>2250</v>
      </c>
    </row>
    <row r="45" spans="1:6" ht="27" customHeight="1">
      <c r="A45" s="220">
        <v>114</v>
      </c>
      <c r="B45" s="213"/>
      <c r="C45" s="56">
        <v>2100</v>
      </c>
      <c r="D45" s="57">
        <v>2300</v>
      </c>
    </row>
    <row r="46" spans="1:6" ht="21" customHeight="1">
      <c r="A46" s="220">
        <v>146</v>
      </c>
      <c r="B46" s="213"/>
      <c r="C46" s="56">
        <v>2400</v>
      </c>
      <c r="D46" s="57">
        <v>2500</v>
      </c>
    </row>
    <row r="47" spans="1:6" ht="28.5" customHeight="1" thickBot="1">
      <c r="A47" s="234">
        <v>168</v>
      </c>
      <c r="B47" s="221"/>
      <c r="C47" s="58">
        <v>2800</v>
      </c>
      <c r="D47" s="59">
        <v>3100</v>
      </c>
    </row>
    <row r="49" spans="1:9" ht="17.25" customHeight="1"/>
    <row r="50" spans="1:9" ht="42" customHeight="1">
      <c r="A50" s="235" t="s">
        <v>103</v>
      </c>
      <c r="B50" s="235"/>
      <c r="C50" s="235"/>
      <c r="D50" s="235"/>
      <c r="E50" s="235"/>
      <c r="F50" s="235"/>
      <c r="G50" s="235"/>
      <c r="H50" s="29"/>
      <c r="I50" s="29"/>
    </row>
    <row r="51" spans="1:9" ht="13.5" thickBot="1"/>
    <row r="52" spans="1:9" ht="24.75" customHeight="1">
      <c r="A52" s="236" t="s">
        <v>83</v>
      </c>
      <c r="B52" s="237" t="s">
        <v>67</v>
      </c>
      <c r="C52" s="237" t="s">
        <v>104</v>
      </c>
      <c r="D52" s="228" t="s">
        <v>69</v>
      </c>
      <c r="E52" s="228"/>
      <c r="F52" s="228"/>
      <c r="G52" s="231"/>
      <c r="H52" s="27"/>
    </row>
    <row r="53" spans="1:9" ht="38.25" customHeight="1" thickBot="1">
      <c r="A53" s="229"/>
      <c r="B53" s="238"/>
      <c r="C53" s="230"/>
      <c r="D53" s="60" t="s">
        <v>101</v>
      </c>
      <c r="E53" s="60" t="s">
        <v>96</v>
      </c>
      <c r="F53" s="60" t="s">
        <v>97</v>
      </c>
      <c r="G53" s="61" t="s">
        <v>72</v>
      </c>
      <c r="H53" s="27"/>
    </row>
    <row r="54" spans="1:9" ht="30" customHeight="1">
      <c r="A54" s="30">
        <v>26.7</v>
      </c>
      <c r="B54" s="31">
        <v>3</v>
      </c>
      <c r="C54" s="31">
        <v>42.2</v>
      </c>
      <c r="D54" s="31">
        <v>120000</v>
      </c>
      <c r="E54" s="31">
        <v>123800</v>
      </c>
      <c r="F54" s="31">
        <v>138000</v>
      </c>
      <c r="G54" s="32">
        <v>149000</v>
      </c>
    </row>
    <row r="55" spans="1:9" ht="21" customHeight="1">
      <c r="A55" s="33">
        <v>33.4</v>
      </c>
      <c r="B55" s="34">
        <v>3.5</v>
      </c>
      <c r="C55" s="34">
        <v>48.3</v>
      </c>
      <c r="D55" s="34">
        <v>106500</v>
      </c>
      <c r="E55" s="34">
        <v>116000</v>
      </c>
      <c r="F55" s="34">
        <v>136000</v>
      </c>
      <c r="G55" s="36">
        <v>139500</v>
      </c>
    </row>
    <row r="56" spans="1:9" ht="24" customHeight="1">
      <c r="A56" s="33">
        <v>42.2</v>
      </c>
      <c r="B56" s="34">
        <v>3.5</v>
      </c>
      <c r="C56" s="34">
        <v>55.9</v>
      </c>
      <c r="D56" s="34">
        <v>98000</v>
      </c>
      <c r="E56" s="34">
        <v>109000</v>
      </c>
      <c r="F56" s="34">
        <v>120000</v>
      </c>
      <c r="G56" s="36">
        <v>128900</v>
      </c>
    </row>
    <row r="57" spans="1:9" ht="21" customHeight="1">
      <c r="A57" s="33">
        <v>48.3</v>
      </c>
      <c r="B57" s="34">
        <v>4</v>
      </c>
      <c r="C57" s="34">
        <v>63.5</v>
      </c>
      <c r="D57" s="34">
        <v>90000</v>
      </c>
      <c r="E57" s="34">
        <v>105000</v>
      </c>
      <c r="F57" s="34">
        <v>118000</v>
      </c>
      <c r="G57" s="36">
        <v>125900</v>
      </c>
    </row>
    <row r="58" spans="1:9" ht="21" customHeight="1">
      <c r="A58" s="33">
        <v>60.3</v>
      </c>
      <c r="B58" s="34">
        <v>5</v>
      </c>
      <c r="C58" s="34">
        <v>77.8</v>
      </c>
      <c r="D58" s="34">
        <v>62500</v>
      </c>
      <c r="E58" s="34">
        <v>65000</v>
      </c>
      <c r="F58" s="34">
        <v>71200</v>
      </c>
      <c r="G58" s="36">
        <v>73500</v>
      </c>
    </row>
    <row r="59" spans="1:9" ht="21" customHeight="1">
      <c r="A59" s="33">
        <v>73</v>
      </c>
      <c r="B59" s="34" t="s">
        <v>105</v>
      </c>
      <c r="C59" s="34">
        <v>93.2</v>
      </c>
      <c r="D59" s="34">
        <v>56000</v>
      </c>
      <c r="E59" s="34">
        <v>59000</v>
      </c>
      <c r="F59" s="34">
        <v>60500</v>
      </c>
      <c r="G59" s="36">
        <v>63600</v>
      </c>
    </row>
    <row r="60" spans="1:9" ht="18.75" customHeight="1">
      <c r="A60" s="33">
        <v>88.9</v>
      </c>
      <c r="B60" s="34">
        <v>6.5</v>
      </c>
      <c r="C60" s="34">
        <v>114.3</v>
      </c>
      <c r="D60" s="34">
        <v>57500</v>
      </c>
      <c r="E60" s="34">
        <v>62200</v>
      </c>
      <c r="F60" s="34">
        <v>65700</v>
      </c>
      <c r="G60" s="36">
        <v>68000</v>
      </c>
    </row>
    <row r="61" spans="1:9" ht="21.75" customHeight="1">
      <c r="A61" s="33">
        <v>101.6</v>
      </c>
      <c r="B61" s="34">
        <v>6.5</v>
      </c>
      <c r="C61" s="34">
        <v>127</v>
      </c>
      <c r="D61" s="34">
        <v>57500</v>
      </c>
      <c r="E61" s="34">
        <v>58700</v>
      </c>
      <c r="F61" s="34">
        <v>61100</v>
      </c>
      <c r="G61" s="36">
        <v>63000</v>
      </c>
    </row>
    <row r="62" spans="1:9" ht="21.75" customHeight="1" thickBot="1">
      <c r="A62" s="37">
        <v>114.3</v>
      </c>
      <c r="B62" s="38">
        <v>7</v>
      </c>
      <c r="C62" s="38">
        <v>141.30000000000001</v>
      </c>
      <c r="D62" s="38">
        <v>58000</v>
      </c>
      <c r="E62" s="38">
        <v>60000</v>
      </c>
      <c r="F62" s="38">
        <v>61500</v>
      </c>
      <c r="G62" s="40">
        <v>63000</v>
      </c>
    </row>
    <row r="64" spans="1:9" ht="20.25" customHeight="1"/>
    <row r="65" spans="1:6" ht="42.75" customHeight="1">
      <c r="A65" s="235" t="s">
        <v>106</v>
      </c>
      <c r="B65" s="235"/>
      <c r="C65" s="235"/>
      <c r="D65" s="235"/>
      <c r="E65" s="235"/>
      <c r="F65" s="235"/>
    </row>
    <row r="66" spans="1:6" ht="13.5" thickBot="1"/>
    <row r="67" spans="1:6" ht="24" customHeight="1">
      <c r="A67" s="236" t="s">
        <v>83</v>
      </c>
      <c r="B67" s="237" t="s">
        <v>67</v>
      </c>
      <c r="C67" s="237" t="s">
        <v>104</v>
      </c>
      <c r="D67" s="228" t="s">
        <v>69</v>
      </c>
      <c r="E67" s="228"/>
      <c r="F67" s="231"/>
    </row>
    <row r="68" spans="1:6" ht="41.25" customHeight="1" thickBot="1">
      <c r="A68" s="239"/>
      <c r="B68" s="238"/>
      <c r="C68" s="230"/>
      <c r="D68" s="60" t="s">
        <v>107</v>
      </c>
      <c r="E68" s="60" t="s">
        <v>96</v>
      </c>
      <c r="F68" s="61" t="s">
        <v>97</v>
      </c>
    </row>
    <row r="69" spans="1:6" ht="22.5" customHeight="1">
      <c r="A69" s="30">
        <v>60.3</v>
      </c>
      <c r="B69" s="31">
        <v>5</v>
      </c>
      <c r="C69" s="31">
        <v>77.8</v>
      </c>
      <c r="D69" s="31">
        <v>79300</v>
      </c>
      <c r="E69" s="31">
        <v>80600</v>
      </c>
      <c r="F69" s="32">
        <v>84700</v>
      </c>
    </row>
    <row r="70" spans="1:6" ht="22.5" customHeight="1">
      <c r="A70" s="33">
        <v>73</v>
      </c>
      <c r="B70" s="34" t="s">
        <v>105</v>
      </c>
      <c r="C70" s="34">
        <v>93.2</v>
      </c>
      <c r="D70" s="34">
        <v>71000</v>
      </c>
      <c r="E70" s="34">
        <v>78000</v>
      </c>
      <c r="F70" s="36">
        <v>82900</v>
      </c>
    </row>
    <row r="71" spans="1:6" ht="22.5" customHeight="1">
      <c r="A71" s="33">
        <v>88.9</v>
      </c>
      <c r="B71" s="34" t="s">
        <v>108</v>
      </c>
      <c r="C71" s="34">
        <v>114.3</v>
      </c>
      <c r="D71" s="34">
        <v>69800</v>
      </c>
      <c r="E71" s="34">
        <v>77600</v>
      </c>
      <c r="F71" s="36">
        <v>83300</v>
      </c>
    </row>
    <row r="72" spans="1:6" ht="22.5" customHeight="1">
      <c r="A72" s="33">
        <v>101.6</v>
      </c>
      <c r="B72" s="34">
        <v>6.5</v>
      </c>
      <c r="C72" s="34">
        <v>127</v>
      </c>
      <c r="D72" s="34">
        <v>69300</v>
      </c>
      <c r="E72" s="34">
        <v>76600</v>
      </c>
      <c r="F72" s="36">
        <v>82800</v>
      </c>
    </row>
    <row r="73" spans="1:6" ht="22.5" customHeight="1" thickBot="1">
      <c r="A73" s="37">
        <v>114.3</v>
      </c>
      <c r="B73" s="38">
        <v>7</v>
      </c>
      <c r="C73" s="38">
        <v>141.30000000000001</v>
      </c>
      <c r="D73" s="38">
        <v>68800</v>
      </c>
      <c r="E73" s="38">
        <v>75900</v>
      </c>
      <c r="F73" s="40">
        <v>82700</v>
      </c>
    </row>
    <row r="75" spans="1:6" ht="24.75" customHeight="1"/>
    <row r="76" spans="1:6" ht="30" customHeight="1" thickBot="1">
      <c r="A76" s="240" t="s">
        <v>109</v>
      </c>
      <c r="B76" s="240"/>
      <c r="C76" s="240"/>
      <c r="D76" s="240"/>
    </row>
    <row r="77" spans="1:6" ht="18">
      <c r="A77" s="241" t="s">
        <v>66</v>
      </c>
      <c r="B77" s="228" t="s">
        <v>110</v>
      </c>
      <c r="C77" s="243" t="s">
        <v>100</v>
      </c>
      <c r="D77" s="244"/>
    </row>
    <row r="78" spans="1:6" ht="23.25" customHeight="1" thickBot="1">
      <c r="A78" s="242"/>
      <c r="B78" s="230"/>
      <c r="C78" s="62" t="s">
        <v>101</v>
      </c>
      <c r="D78" s="63" t="s">
        <v>71</v>
      </c>
    </row>
    <row r="79" spans="1:6" ht="15">
      <c r="A79" s="43">
        <v>60</v>
      </c>
      <c r="B79" s="44">
        <v>110</v>
      </c>
      <c r="C79" s="44">
        <v>430</v>
      </c>
      <c r="D79" s="45">
        <v>470</v>
      </c>
    </row>
    <row r="80" spans="1:6" ht="15">
      <c r="A80" s="46">
        <v>73</v>
      </c>
      <c r="B80" s="47">
        <v>132</v>
      </c>
      <c r="C80" s="47">
        <v>490</v>
      </c>
      <c r="D80" s="48">
        <v>520</v>
      </c>
    </row>
    <row r="81" spans="1:5" ht="15">
      <c r="A81" s="46">
        <v>89</v>
      </c>
      <c r="B81" s="47">
        <v>146</v>
      </c>
      <c r="C81" s="47">
        <v>520</v>
      </c>
      <c r="D81" s="48">
        <v>600</v>
      </c>
    </row>
    <row r="82" spans="1:5" ht="15">
      <c r="A82" s="46">
        <v>102</v>
      </c>
      <c r="B82" s="47">
        <v>150</v>
      </c>
      <c r="C82" s="47">
        <v>1450</v>
      </c>
      <c r="D82" s="48">
        <v>1700</v>
      </c>
    </row>
    <row r="83" spans="1:5" ht="15.75" thickBot="1">
      <c r="A83" s="49">
        <v>114</v>
      </c>
      <c r="B83" s="50">
        <v>156</v>
      </c>
      <c r="C83" s="50">
        <v>1800</v>
      </c>
      <c r="D83" s="51">
        <v>1900</v>
      </c>
    </row>
    <row r="86" spans="1:5" ht="23.25" customHeight="1" thickBot="1">
      <c r="A86" s="240" t="s">
        <v>111</v>
      </c>
      <c r="B86" s="240"/>
      <c r="C86" s="240"/>
      <c r="D86" s="240"/>
    </row>
    <row r="87" spans="1:5" ht="18">
      <c r="A87" s="236" t="s">
        <v>66</v>
      </c>
      <c r="B87" s="228" t="s">
        <v>110</v>
      </c>
      <c r="C87" s="228" t="s">
        <v>100</v>
      </c>
      <c r="D87" s="231"/>
    </row>
    <row r="88" spans="1:5" ht="18.75" thickBot="1">
      <c r="A88" s="239"/>
      <c r="B88" s="230"/>
      <c r="C88" s="60" t="s">
        <v>101</v>
      </c>
      <c r="D88" s="61" t="s">
        <v>71</v>
      </c>
    </row>
    <row r="89" spans="1:5" ht="15">
      <c r="A89" s="30">
        <v>60</v>
      </c>
      <c r="B89" s="31">
        <v>135</v>
      </c>
      <c r="C89" s="31">
        <v>450</v>
      </c>
      <c r="D89" s="32">
        <v>490</v>
      </c>
    </row>
    <row r="90" spans="1:5" ht="15">
      <c r="A90" s="33">
        <v>73</v>
      </c>
      <c r="B90" s="34">
        <v>135</v>
      </c>
      <c r="C90" s="34">
        <v>520</v>
      </c>
      <c r="D90" s="36">
        <v>550</v>
      </c>
    </row>
    <row r="91" spans="1:5" ht="15">
      <c r="A91" s="33">
        <v>89</v>
      </c>
      <c r="B91" s="34">
        <v>155</v>
      </c>
      <c r="C91" s="34">
        <v>550</v>
      </c>
      <c r="D91" s="36">
        <v>600</v>
      </c>
    </row>
    <row r="92" spans="1:5" ht="15">
      <c r="A92" s="33">
        <v>102</v>
      </c>
      <c r="B92" s="34">
        <v>155</v>
      </c>
      <c r="C92" s="34">
        <v>1800</v>
      </c>
      <c r="D92" s="36">
        <v>1900</v>
      </c>
    </row>
    <row r="93" spans="1:5" ht="15.75" thickBot="1">
      <c r="A93" s="37">
        <v>114</v>
      </c>
      <c r="B93" s="38">
        <v>205</v>
      </c>
      <c r="C93" s="38">
        <v>2500</v>
      </c>
      <c r="D93" s="40">
        <v>2600</v>
      </c>
    </row>
    <row r="96" spans="1:5" ht="42.75" customHeight="1" thickBot="1">
      <c r="A96" s="245" t="s">
        <v>112</v>
      </c>
      <c r="B96" s="245"/>
      <c r="C96" s="245"/>
      <c r="D96" s="245"/>
      <c r="E96" s="245"/>
    </row>
    <row r="97" spans="1:5" ht="18">
      <c r="A97" s="236" t="s">
        <v>66</v>
      </c>
      <c r="B97" s="228" t="s">
        <v>110</v>
      </c>
      <c r="C97" s="228" t="s">
        <v>100</v>
      </c>
      <c r="D97" s="228"/>
      <c r="E97" s="231"/>
    </row>
    <row r="98" spans="1:5" ht="21.75" customHeight="1" thickBot="1">
      <c r="A98" s="239"/>
      <c r="B98" s="230"/>
      <c r="C98" s="60" t="s">
        <v>70</v>
      </c>
      <c r="D98" s="60" t="s">
        <v>113</v>
      </c>
      <c r="E98" s="61" t="s">
        <v>114</v>
      </c>
    </row>
    <row r="99" spans="1:5" ht="15">
      <c r="A99" s="64">
        <v>60</v>
      </c>
      <c r="B99" s="65">
        <v>126</v>
      </c>
      <c r="C99" s="65">
        <v>570</v>
      </c>
      <c r="D99" s="65">
        <v>630</v>
      </c>
      <c r="E99" s="66">
        <v>670</v>
      </c>
    </row>
    <row r="100" spans="1:5" ht="15">
      <c r="A100" s="67">
        <v>73</v>
      </c>
      <c r="B100" s="68">
        <v>134</v>
      </c>
      <c r="C100" s="68">
        <v>670</v>
      </c>
      <c r="D100" s="68">
        <v>690</v>
      </c>
      <c r="E100" s="69">
        <v>720</v>
      </c>
    </row>
    <row r="101" spans="1:5" ht="15">
      <c r="A101" s="67">
        <v>89</v>
      </c>
      <c r="B101" s="68">
        <v>146</v>
      </c>
      <c r="C101" s="68">
        <v>820</v>
      </c>
      <c r="D101" s="68">
        <v>800</v>
      </c>
      <c r="E101" s="69">
        <v>800</v>
      </c>
    </row>
    <row r="102" spans="1:5" ht="15">
      <c r="A102" s="67">
        <v>102</v>
      </c>
      <c r="B102" s="68">
        <v>154</v>
      </c>
      <c r="C102" s="68"/>
      <c r="D102" s="68"/>
      <c r="E102" s="69"/>
    </row>
    <row r="103" spans="1:5" ht="15.75" thickBot="1">
      <c r="A103" s="70">
        <v>114</v>
      </c>
      <c r="B103" s="71">
        <v>160</v>
      </c>
      <c r="C103" s="71"/>
      <c r="D103" s="71"/>
      <c r="E103" s="72"/>
    </row>
    <row r="106" spans="1:5" ht="29.25" customHeight="1">
      <c r="A106" s="240" t="s">
        <v>115</v>
      </c>
      <c r="B106" s="240"/>
      <c r="C106" s="240"/>
      <c r="D106" s="240"/>
      <c r="E106" s="240"/>
    </row>
    <row r="107" spans="1:5" ht="13.5" thickBot="1"/>
    <row r="108" spans="1:5" ht="31.5" customHeight="1" thickBot="1">
      <c r="A108" s="246" t="s">
        <v>116</v>
      </c>
      <c r="B108" s="247"/>
      <c r="C108" s="247" t="s">
        <v>117</v>
      </c>
      <c r="D108" s="247"/>
      <c r="E108" s="73" t="s">
        <v>118</v>
      </c>
    </row>
    <row r="109" spans="1:5" ht="36" customHeight="1">
      <c r="A109" s="232" t="s">
        <v>119</v>
      </c>
      <c r="B109" s="233"/>
      <c r="C109" s="233" t="s">
        <v>123</v>
      </c>
      <c r="D109" s="233"/>
      <c r="E109" s="32">
        <v>6752</v>
      </c>
    </row>
    <row r="110" spans="1:5" ht="38.25" customHeight="1">
      <c r="A110" s="255" t="s">
        <v>120</v>
      </c>
      <c r="B110" s="256"/>
      <c r="C110" s="213" t="s">
        <v>124</v>
      </c>
      <c r="D110" s="213"/>
      <c r="E110" s="36">
        <v>7750</v>
      </c>
    </row>
    <row r="111" spans="1:5" ht="36" customHeight="1">
      <c r="A111" s="255" t="s">
        <v>121</v>
      </c>
      <c r="B111" s="256"/>
      <c r="C111" s="213" t="s">
        <v>125</v>
      </c>
      <c r="D111" s="213"/>
      <c r="E111" s="36">
        <v>10300</v>
      </c>
    </row>
    <row r="112" spans="1:5" ht="39.75" customHeight="1" thickBot="1">
      <c r="A112" s="257" t="s">
        <v>122</v>
      </c>
      <c r="B112" s="258"/>
      <c r="C112" s="221" t="s">
        <v>126</v>
      </c>
      <c r="D112" s="221"/>
      <c r="E112" s="40">
        <v>11900</v>
      </c>
    </row>
    <row r="116" spans="1:5">
      <c r="A116" s="248" t="s">
        <v>127</v>
      </c>
      <c r="B116" s="248"/>
      <c r="C116" s="248"/>
      <c r="D116" s="248"/>
      <c r="E116" s="248"/>
    </row>
    <row r="117" spans="1:5" ht="51" customHeight="1">
      <c r="A117" s="248"/>
      <c r="B117" s="248"/>
      <c r="C117" s="248"/>
      <c r="D117" s="248"/>
      <c r="E117" s="248"/>
    </row>
    <row r="119" spans="1:5" ht="18">
      <c r="A119" s="249" t="s">
        <v>128</v>
      </c>
      <c r="B119" s="249"/>
      <c r="C119" s="249"/>
    </row>
    <row r="121" spans="1:5">
      <c r="A121" s="192"/>
      <c r="B121" s="192"/>
      <c r="C121" s="192"/>
      <c r="D121" s="192"/>
      <c r="E121" s="192"/>
    </row>
    <row r="122" spans="1:5">
      <c r="A122" s="192"/>
      <c r="B122" s="192"/>
      <c r="C122" s="192"/>
      <c r="D122" s="192"/>
      <c r="E122" s="192"/>
    </row>
    <row r="123" spans="1:5">
      <c r="A123" s="192"/>
      <c r="B123" s="192"/>
      <c r="C123" s="192"/>
      <c r="D123" s="192"/>
      <c r="E123" s="192"/>
    </row>
    <row r="124" spans="1:5">
      <c r="A124" s="192"/>
      <c r="B124" s="192"/>
      <c r="C124" s="192"/>
      <c r="D124" s="192"/>
      <c r="E124" s="192"/>
    </row>
    <row r="125" spans="1:5">
      <c r="A125" s="192"/>
      <c r="B125" s="192"/>
      <c r="C125" s="192"/>
      <c r="D125" s="192"/>
      <c r="E125" s="192"/>
    </row>
    <row r="126" spans="1:5">
      <c r="A126" s="192"/>
      <c r="B126" s="192"/>
      <c r="C126" s="192"/>
      <c r="D126" s="192"/>
      <c r="E126" s="192"/>
    </row>
    <row r="127" spans="1:5">
      <c r="A127" s="192"/>
      <c r="B127" s="192"/>
      <c r="C127" s="192"/>
      <c r="D127" s="192"/>
      <c r="E127" s="192"/>
    </row>
    <row r="128" spans="1:5">
      <c r="A128" s="192"/>
      <c r="B128" s="192"/>
      <c r="C128" s="192"/>
      <c r="D128" s="192"/>
      <c r="E128" s="192"/>
    </row>
    <row r="129" spans="1:5">
      <c r="A129" s="192"/>
      <c r="B129" s="192"/>
      <c r="C129" s="192"/>
      <c r="D129" s="192"/>
      <c r="E129" s="192"/>
    </row>
    <row r="130" spans="1:5">
      <c r="A130" s="192"/>
      <c r="B130" s="192"/>
      <c r="C130" s="192"/>
      <c r="D130" s="192"/>
      <c r="E130" s="192"/>
    </row>
    <row r="131" spans="1:5">
      <c r="A131" s="192"/>
      <c r="B131" s="192"/>
      <c r="C131" s="192"/>
      <c r="D131" s="192"/>
      <c r="E131" s="192"/>
    </row>
    <row r="132" spans="1:5">
      <c r="A132" s="192"/>
      <c r="B132" s="192"/>
      <c r="C132" s="192"/>
      <c r="D132" s="192"/>
      <c r="E132" s="192"/>
    </row>
  </sheetData>
  <mergeCells count="76">
    <mergeCell ref="A121:E132"/>
    <mergeCell ref="A116:E117"/>
    <mergeCell ref="A119:C119"/>
    <mergeCell ref="A3:A4"/>
    <mergeCell ref="B3:B4"/>
    <mergeCell ref="C3:C4"/>
    <mergeCell ref="A12:H12"/>
    <mergeCell ref="A29:D29"/>
    <mergeCell ref="A41:D41"/>
    <mergeCell ref="A50:G50"/>
    <mergeCell ref="A109:B109"/>
    <mergeCell ref="A110:B110"/>
    <mergeCell ref="A111:B111"/>
    <mergeCell ref="A112:B112"/>
    <mergeCell ref="C109:D109"/>
    <mergeCell ref="C110:D110"/>
    <mergeCell ref="C111:D111"/>
    <mergeCell ref="C112:D112"/>
    <mergeCell ref="A96:E96"/>
    <mergeCell ref="A97:A98"/>
    <mergeCell ref="B97:B98"/>
    <mergeCell ref="C97:E97"/>
    <mergeCell ref="A106:E106"/>
    <mergeCell ref="A108:B108"/>
    <mergeCell ref="C108:D108"/>
    <mergeCell ref="A77:A78"/>
    <mergeCell ref="B77:B78"/>
    <mergeCell ref="C77:D77"/>
    <mergeCell ref="A86:D86"/>
    <mergeCell ref="A87:A88"/>
    <mergeCell ref="B87:B88"/>
    <mergeCell ref="C87:D87"/>
    <mergeCell ref="A67:A68"/>
    <mergeCell ref="B67:B68"/>
    <mergeCell ref="C67:C68"/>
    <mergeCell ref="D67:F67"/>
    <mergeCell ref="A76:D76"/>
    <mergeCell ref="A65:F65"/>
    <mergeCell ref="A44:B44"/>
    <mergeCell ref="A45:B45"/>
    <mergeCell ref="A46:B46"/>
    <mergeCell ref="A47:B47"/>
    <mergeCell ref="A52:A53"/>
    <mergeCell ref="B52:B53"/>
    <mergeCell ref="C52:C53"/>
    <mergeCell ref="D52:G52"/>
    <mergeCell ref="A37:B37"/>
    <mergeCell ref="A38:B38"/>
    <mergeCell ref="A39:B39"/>
    <mergeCell ref="A42:B43"/>
    <mergeCell ref="C42:D42"/>
    <mergeCell ref="A35:B35"/>
    <mergeCell ref="A36:B36"/>
    <mergeCell ref="B26:C26"/>
    <mergeCell ref="A13:A15"/>
    <mergeCell ref="B13:C15"/>
    <mergeCell ref="B24:C24"/>
    <mergeCell ref="B25:C25"/>
    <mergeCell ref="A30:B31"/>
    <mergeCell ref="C30:D30"/>
    <mergeCell ref="A32:B32"/>
    <mergeCell ref="A33:B33"/>
    <mergeCell ref="A34:B34"/>
    <mergeCell ref="B20:C20"/>
    <mergeCell ref="B21:C21"/>
    <mergeCell ref="B22:C22"/>
    <mergeCell ref="B23:C23"/>
    <mergeCell ref="B19:C19"/>
    <mergeCell ref="A1:D1"/>
    <mergeCell ref="D3:F3"/>
    <mergeCell ref="B16:C16"/>
    <mergeCell ref="B17:C17"/>
    <mergeCell ref="B18:C18"/>
    <mergeCell ref="D13:H13"/>
    <mergeCell ref="E1:H1"/>
    <mergeCell ref="A2:F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1"/>
  <sheetViews>
    <sheetView workbookViewId="0">
      <selection activeCell="J25" sqref="J25"/>
    </sheetView>
  </sheetViews>
  <sheetFormatPr defaultRowHeight="12.75"/>
  <cols>
    <col min="1" max="4" width="9.140625" customWidth="1"/>
    <col min="14" max="14" width="26.7109375" customWidth="1"/>
  </cols>
  <sheetData>
    <row r="1" spans="1:14">
      <c r="A1" s="263"/>
      <c r="B1" s="263"/>
      <c r="C1" s="263"/>
      <c r="D1" s="263"/>
      <c r="E1" s="263"/>
      <c r="F1" s="263"/>
      <c r="G1" s="263"/>
      <c r="H1" s="218" t="s">
        <v>65</v>
      </c>
      <c r="I1" s="218"/>
      <c r="J1" s="218"/>
      <c r="K1" s="218"/>
      <c r="L1" s="218"/>
      <c r="M1" s="218"/>
      <c r="N1" s="218"/>
    </row>
    <row r="2" spans="1:14">
      <c r="A2" s="263"/>
      <c r="B2" s="263"/>
      <c r="C2" s="263"/>
      <c r="D2" s="263"/>
      <c r="E2" s="263"/>
      <c r="F2" s="263"/>
      <c r="G2" s="263"/>
      <c r="H2" s="218"/>
      <c r="I2" s="218"/>
      <c r="J2" s="218"/>
      <c r="K2" s="218"/>
      <c r="L2" s="218"/>
      <c r="M2" s="218"/>
      <c r="N2" s="218"/>
    </row>
    <row r="3" spans="1:14">
      <c r="A3" s="263"/>
      <c r="B3" s="263"/>
      <c r="C3" s="263"/>
      <c r="D3" s="263"/>
      <c r="E3" s="263"/>
      <c r="F3" s="263"/>
      <c r="G3" s="263"/>
      <c r="H3" s="218"/>
      <c r="I3" s="218"/>
      <c r="J3" s="218"/>
      <c r="K3" s="218"/>
      <c r="L3" s="218"/>
      <c r="M3" s="218"/>
      <c r="N3" s="218"/>
    </row>
    <row r="4" spans="1:14">
      <c r="A4" s="263"/>
      <c r="B4" s="263"/>
      <c r="C4" s="263"/>
      <c r="D4" s="263"/>
      <c r="E4" s="263"/>
      <c r="F4" s="263"/>
      <c r="G4" s="263"/>
      <c r="H4" s="218"/>
      <c r="I4" s="218"/>
      <c r="J4" s="218"/>
      <c r="K4" s="218"/>
      <c r="L4" s="218"/>
      <c r="M4" s="218"/>
      <c r="N4" s="218"/>
    </row>
    <row r="5" spans="1:14">
      <c r="A5" s="263"/>
      <c r="B5" s="263"/>
      <c r="C5" s="263"/>
      <c r="D5" s="263"/>
      <c r="E5" s="263"/>
      <c r="F5" s="263"/>
      <c r="G5" s="263"/>
      <c r="H5" s="218"/>
      <c r="I5" s="218"/>
      <c r="J5" s="218"/>
      <c r="K5" s="218"/>
      <c r="L5" s="218"/>
      <c r="M5" s="218"/>
      <c r="N5" s="218"/>
    </row>
    <row r="6" spans="1:14">
      <c r="A6" s="263"/>
      <c r="B6" s="263"/>
      <c r="C6" s="263"/>
      <c r="D6" s="263"/>
      <c r="E6" s="263"/>
      <c r="F6" s="263"/>
      <c r="G6" s="263"/>
      <c r="H6" s="218"/>
      <c r="I6" s="218"/>
      <c r="J6" s="218"/>
      <c r="K6" s="218"/>
      <c r="L6" s="218"/>
      <c r="M6" s="218"/>
      <c r="N6" s="218"/>
    </row>
    <row r="7" spans="1:14">
      <c r="A7" s="263"/>
      <c r="B7" s="263"/>
      <c r="C7" s="263"/>
      <c r="D7" s="263"/>
      <c r="E7" s="263"/>
      <c r="F7" s="263"/>
      <c r="G7" s="263"/>
      <c r="H7" s="218"/>
      <c r="I7" s="218"/>
      <c r="J7" s="218"/>
      <c r="K7" s="218"/>
      <c r="L7" s="218"/>
      <c r="M7" s="218"/>
      <c r="N7" s="218"/>
    </row>
    <row r="8" spans="1:14">
      <c r="A8" s="263"/>
      <c r="B8" s="263"/>
      <c r="C8" s="263"/>
      <c r="D8" s="263"/>
      <c r="E8" s="263"/>
      <c r="F8" s="263"/>
      <c r="G8" s="263"/>
      <c r="H8" s="218"/>
      <c r="I8" s="218"/>
      <c r="J8" s="218"/>
      <c r="K8" s="218"/>
      <c r="L8" s="218"/>
      <c r="M8" s="218"/>
      <c r="N8" s="218"/>
    </row>
    <row r="9" spans="1:14">
      <c r="A9" s="263"/>
      <c r="B9" s="263"/>
      <c r="C9" s="263"/>
      <c r="D9" s="263"/>
      <c r="E9" s="263"/>
      <c r="F9" s="263"/>
      <c r="G9" s="263"/>
      <c r="H9" s="218"/>
      <c r="I9" s="218"/>
      <c r="J9" s="218"/>
      <c r="K9" s="218"/>
      <c r="L9" s="218"/>
      <c r="M9" s="218"/>
      <c r="N9" s="218"/>
    </row>
    <row r="10" spans="1:14">
      <c r="A10" s="263"/>
      <c r="B10" s="263"/>
      <c r="C10" s="263"/>
      <c r="D10" s="263"/>
      <c r="E10" s="263"/>
      <c r="F10" s="263"/>
      <c r="G10" s="263"/>
      <c r="H10" s="218"/>
      <c r="I10" s="218"/>
      <c r="J10" s="218"/>
      <c r="K10" s="218"/>
      <c r="L10" s="218"/>
      <c r="M10" s="218"/>
      <c r="N10" s="218"/>
    </row>
    <row r="11" spans="1:14">
      <c r="A11" s="263"/>
      <c r="B11" s="263"/>
      <c r="C11" s="263"/>
      <c r="D11" s="263"/>
      <c r="E11" s="263"/>
      <c r="F11" s="263"/>
      <c r="G11" s="263"/>
      <c r="H11" s="218"/>
      <c r="I11" s="218"/>
      <c r="J11" s="218"/>
      <c r="K11" s="218"/>
      <c r="L11" s="218"/>
      <c r="M11" s="218"/>
      <c r="N11" s="218"/>
    </row>
    <row r="12" spans="1:14" ht="39.75" customHeight="1">
      <c r="A12" s="263"/>
      <c r="B12" s="263"/>
      <c r="C12" s="263"/>
      <c r="D12" s="263"/>
      <c r="E12" s="263"/>
      <c r="F12" s="263"/>
      <c r="G12" s="263"/>
      <c r="H12" s="218"/>
      <c r="I12" s="218"/>
      <c r="J12" s="218"/>
      <c r="K12" s="218"/>
      <c r="L12" s="218"/>
      <c r="M12" s="218"/>
      <c r="N12" s="218"/>
    </row>
    <row r="13" spans="1:14" ht="12.75" hidden="1" customHeight="1">
      <c r="A13" s="263"/>
      <c r="B13" s="263"/>
      <c r="C13" s="263"/>
      <c r="D13" s="263"/>
      <c r="E13" s="263"/>
      <c r="F13" s="263"/>
      <c r="G13" s="263"/>
      <c r="H13" s="75"/>
      <c r="I13" s="75"/>
      <c r="J13" s="75"/>
      <c r="K13" s="75"/>
      <c r="L13" s="75"/>
    </row>
    <row r="14" spans="1:14" ht="12.75" hidden="1" customHeight="1">
      <c r="A14" s="263"/>
      <c r="B14" s="263"/>
      <c r="C14" s="263"/>
      <c r="D14" s="263"/>
      <c r="E14" s="263"/>
      <c r="F14" s="263"/>
      <c r="G14" s="263"/>
      <c r="H14" s="75"/>
      <c r="I14" s="75"/>
      <c r="J14" s="75"/>
      <c r="K14" s="75"/>
      <c r="L14" s="75"/>
    </row>
    <row r="15" spans="1:14" ht="12.75" hidden="1" customHeight="1">
      <c r="A15" s="263"/>
      <c r="B15" s="263"/>
      <c r="C15" s="263"/>
      <c r="D15" s="263"/>
      <c r="E15" s="263"/>
      <c r="F15" s="263"/>
      <c r="G15" s="263"/>
      <c r="H15" s="75"/>
      <c r="I15" s="75"/>
      <c r="J15" s="75"/>
      <c r="K15" s="75"/>
      <c r="L15" s="75"/>
    </row>
    <row r="16" spans="1:14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</row>
    <row r="17" spans="1:14">
      <c r="A17" s="263" t="s">
        <v>0</v>
      </c>
      <c r="B17" s="263"/>
      <c r="C17" s="263"/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</row>
    <row r="18" spans="1:14">
      <c r="A18" s="263"/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</row>
    <row r="19" spans="1:14" ht="20.25">
      <c r="A19" s="264" t="s">
        <v>131</v>
      </c>
      <c r="B19" s="264"/>
      <c r="C19" s="265" t="s">
        <v>132</v>
      </c>
      <c r="D19" s="76"/>
    </row>
    <row r="20" spans="1:14" ht="72">
      <c r="A20" s="264"/>
      <c r="B20" s="264"/>
      <c r="C20" s="266"/>
      <c r="D20" s="77" t="s">
        <v>133</v>
      </c>
    </row>
    <row r="21" spans="1:14" ht="20.25">
      <c r="A21" s="267" t="s">
        <v>134</v>
      </c>
      <c r="B21" s="267"/>
      <c r="C21" s="267"/>
      <c r="D21" s="267"/>
    </row>
    <row r="22" spans="1:14" ht="20.25">
      <c r="A22" s="78" t="s">
        <v>108</v>
      </c>
      <c r="B22" s="79" t="s">
        <v>135</v>
      </c>
      <c r="C22" s="80">
        <v>25150</v>
      </c>
      <c r="D22" s="80">
        <f>C22+500</f>
        <v>25650</v>
      </c>
    </row>
    <row r="23" spans="1:14" ht="20.25">
      <c r="A23" s="259" t="s">
        <v>136</v>
      </c>
      <c r="B23" s="260"/>
      <c r="C23" s="260"/>
      <c r="D23" s="260"/>
    </row>
    <row r="24" spans="1:14" ht="20.25">
      <c r="A24" s="81">
        <v>6</v>
      </c>
      <c r="B24" s="82" t="s">
        <v>135</v>
      </c>
      <c r="C24" s="80">
        <v>25650</v>
      </c>
      <c r="D24" s="80">
        <f t="shared" ref="D24:D29" si="0">C24+500</f>
        <v>26150</v>
      </c>
    </row>
    <row r="25" spans="1:14" ht="20.25">
      <c r="A25" s="83" t="s">
        <v>137</v>
      </c>
      <c r="B25" s="82" t="s">
        <v>135</v>
      </c>
      <c r="C25" s="80">
        <v>25100</v>
      </c>
      <c r="D25" s="80">
        <f t="shared" si="0"/>
        <v>25600</v>
      </c>
    </row>
    <row r="26" spans="1:14" ht="20.25">
      <c r="A26" s="84" t="s">
        <v>138</v>
      </c>
      <c r="B26" s="82" t="s">
        <v>139</v>
      </c>
      <c r="C26" s="80">
        <v>28000</v>
      </c>
      <c r="D26" s="80">
        <f t="shared" si="0"/>
        <v>28500</v>
      </c>
    </row>
    <row r="27" spans="1:14" ht="20.25">
      <c r="A27" s="81">
        <v>10</v>
      </c>
      <c r="B27" s="82" t="s">
        <v>140</v>
      </c>
      <c r="C27" s="80">
        <v>27500</v>
      </c>
      <c r="D27" s="80">
        <f t="shared" si="0"/>
        <v>28000</v>
      </c>
    </row>
    <row r="28" spans="1:14" ht="20.25">
      <c r="A28" s="81">
        <v>12</v>
      </c>
      <c r="B28" s="82" t="s">
        <v>140</v>
      </c>
      <c r="C28" s="80">
        <v>26500</v>
      </c>
      <c r="D28" s="80">
        <f t="shared" si="0"/>
        <v>27000</v>
      </c>
    </row>
    <row r="29" spans="1:14" ht="20.25">
      <c r="A29" s="81" t="s">
        <v>141</v>
      </c>
      <c r="B29" s="82" t="s">
        <v>140</v>
      </c>
      <c r="C29" s="80">
        <v>26000</v>
      </c>
      <c r="D29" s="80">
        <f t="shared" si="0"/>
        <v>26500</v>
      </c>
    </row>
    <row r="30" spans="1:14" ht="20.25">
      <c r="A30" s="261" t="s">
        <v>142</v>
      </c>
      <c r="B30" s="262"/>
      <c r="C30" s="262"/>
      <c r="D30" s="262"/>
    </row>
    <row r="31" spans="1:14" ht="20.25">
      <c r="A31" s="81">
        <v>8</v>
      </c>
      <c r="B31" s="82" t="s">
        <v>140</v>
      </c>
      <c r="C31" s="80">
        <v>27200</v>
      </c>
      <c r="D31" s="80">
        <f>C31+500</f>
        <v>27700</v>
      </c>
    </row>
    <row r="32" spans="1:14" ht="20.25">
      <c r="A32" s="81">
        <v>10</v>
      </c>
      <c r="B32" s="82" t="s">
        <v>140</v>
      </c>
      <c r="C32" s="80">
        <v>25800</v>
      </c>
      <c r="D32" s="80">
        <f>C32+500</f>
        <v>26300</v>
      </c>
    </row>
    <row r="33" spans="1:4" ht="20.25">
      <c r="A33" s="81">
        <v>12</v>
      </c>
      <c r="B33" s="82" t="s">
        <v>140</v>
      </c>
      <c r="C33" s="80">
        <v>24900</v>
      </c>
      <c r="D33" s="80">
        <f>C33+500</f>
        <v>25400</v>
      </c>
    </row>
    <row r="34" spans="1:4" ht="20.25">
      <c r="A34" s="81" t="s">
        <v>143</v>
      </c>
      <c r="B34" s="82" t="s">
        <v>140</v>
      </c>
      <c r="C34" s="80">
        <v>24600</v>
      </c>
      <c r="D34" s="80">
        <f>C34+500</f>
        <v>25100</v>
      </c>
    </row>
    <row r="35" spans="1:4" ht="20.25">
      <c r="A35" s="262" t="s">
        <v>144</v>
      </c>
      <c r="B35" s="262"/>
      <c r="C35" s="262"/>
      <c r="D35" s="262"/>
    </row>
    <row r="36" spans="1:4" ht="20.25">
      <c r="A36" s="81">
        <v>6</v>
      </c>
      <c r="B36" s="82" t="s">
        <v>135</v>
      </c>
      <c r="C36" s="80">
        <v>26100</v>
      </c>
      <c r="D36" s="80">
        <f t="shared" ref="D36:D41" si="1">C36+500</f>
        <v>26600</v>
      </c>
    </row>
    <row r="37" spans="1:4" ht="20.25">
      <c r="A37" s="83" t="s">
        <v>40</v>
      </c>
      <c r="B37" s="82" t="s">
        <v>135</v>
      </c>
      <c r="C37" s="80">
        <v>24700</v>
      </c>
      <c r="D37" s="80">
        <f t="shared" si="1"/>
        <v>25200</v>
      </c>
    </row>
    <row r="38" spans="1:4" ht="20.25">
      <c r="A38" s="81" t="s">
        <v>145</v>
      </c>
      <c r="B38" s="82" t="s">
        <v>146</v>
      </c>
      <c r="C38" s="80">
        <v>27400</v>
      </c>
      <c r="D38" s="80">
        <f t="shared" si="1"/>
        <v>27900</v>
      </c>
    </row>
    <row r="39" spans="1:4" ht="20.25">
      <c r="A39" s="81">
        <v>10</v>
      </c>
      <c r="B39" s="82" t="s">
        <v>146</v>
      </c>
      <c r="C39" s="80">
        <v>26000</v>
      </c>
      <c r="D39" s="80">
        <f t="shared" si="1"/>
        <v>26500</v>
      </c>
    </row>
    <row r="40" spans="1:4" ht="20.25">
      <c r="A40" s="81">
        <v>12</v>
      </c>
      <c r="B40" s="82" t="s">
        <v>146</v>
      </c>
      <c r="C40" s="80">
        <v>25100</v>
      </c>
      <c r="D40" s="80">
        <f t="shared" si="1"/>
        <v>25600</v>
      </c>
    </row>
    <row r="41" spans="1:4" ht="20.25">
      <c r="A41" s="81" t="s">
        <v>143</v>
      </c>
      <c r="B41" s="82" t="s">
        <v>146</v>
      </c>
      <c r="C41" s="80">
        <v>24800</v>
      </c>
      <c r="D41" s="80">
        <f t="shared" si="1"/>
        <v>25300</v>
      </c>
    </row>
  </sheetData>
  <mergeCells count="9">
    <mergeCell ref="A23:D23"/>
    <mergeCell ref="A30:D30"/>
    <mergeCell ref="A35:D35"/>
    <mergeCell ref="A1:G15"/>
    <mergeCell ref="H1:N12"/>
    <mergeCell ref="A17:N18"/>
    <mergeCell ref="A19:B20"/>
    <mergeCell ref="C19:C20"/>
    <mergeCell ref="A21:D2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M104"/>
  <sheetViews>
    <sheetView workbookViewId="0">
      <selection activeCell="C1" sqref="C1:C3"/>
    </sheetView>
  </sheetViews>
  <sheetFormatPr defaultRowHeight="12.75"/>
  <cols>
    <col min="1" max="1" width="39.42578125" customWidth="1"/>
    <col min="2" max="2" width="12.28515625" customWidth="1"/>
    <col min="3" max="3" width="58" customWidth="1"/>
  </cols>
  <sheetData>
    <row r="1" spans="1:13" ht="48" customHeight="1">
      <c r="A1" s="192"/>
      <c r="B1" s="192"/>
      <c r="C1" s="268" t="s">
        <v>274</v>
      </c>
    </row>
    <row r="2" spans="1:13" ht="64.5" customHeight="1">
      <c r="A2" s="192"/>
      <c r="B2" s="192"/>
      <c r="C2" s="269"/>
    </row>
    <row r="3" spans="1:13" ht="67.5" customHeight="1">
      <c r="A3" s="192"/>
      <c r="B3" s="192"/>
      <c r="C3" s="269"/>
    </row>
    <row r="4" spans="1:13">
      <c r="A4" s="281" t="s">
        <v>147</v>
      </c>
      <c r="B4" s="281"/>
      <c r="C4" s="281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ht="12" customHeight="1">
      <c r="A5" s="281"/>
      <c r="B5" s="281"/>
      <c r="C5" s="281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ht="2.25" hidden="1" customHeight="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idden="1"/>
    <row r="9" spans="1:13">
      <c r="A9" s="273" t="s">
        <v>131</v>
      </c>
      <c r="B9" s="273"/>
      <c r="C9" s="270" t="s">
        <v>132</v>
      </c>
    </row>
    <row r="10" spans="1:13" ht="13.5" thickBot="1">
      <c r="A10" s="270"/>
      <c r="B10" s="270"/>
      <c r="C10" s="271"/>
    </row>
    <row r="11" spans="1:13" ht="20.25">
      <c r="A11" s="278" t="s">
        <v>136</v>
      </c>
      <c r="B11" s="279"/>
      <c r="C11" s="280"/>
    </row>
    <row r="12" spans="1:13" ht="15.75">
      <c r="A12" s="86">
        <v>6</v>
      </c>
      <c r="B12" s="87" t="s">
        <v>135</v>
      </c>
      <c r="C12" s="88">
        <v>29650</v>
      </c>
    </row>
    <row r="13" spans="1:13" ht="15.75">
      <c r="A13" s="89" t="s">
        <v>137</v>
      </c>
      <c r="B13" s="87" t="s">
        <v>135</v>
      </c>
      <c r="C13" s="88">
        <v>29100</v>
      </c>
    </row>
    <row r="14" spans="1:13" ht="15.75">
      <c r="A14" s="90" t="s">
        <v>138</v>
      </c>
      <c r="B14" s="87" t="s">
        <v>139</v>
      </c>
      <c r="C14" s="88">
        <v>31000</v>
      </c>
    </row>
    <row r="15" spans="1:13" ht="15.75">
      <c r="A15" s="86">
        <v>10</v>
      </c>
      <c r="B15" s="87" t="s">
        <v>140</v>
      </c>
      <c r="C15" s="88">
        <v>29700</v>
      </c>
    </row>
    <row r="16" spans="1:13" ht="15.75">
      <c r="A16" s="86">
        <v>12</v>
      </c>
      <c r="B16" s="87" t="s">
        <v>140</v>
      </c>
      <c r="C16" s="88">
        <v>29500</v>
      </c>
    </row>
    <row r="17" spans="1:3" ht="15.75">
      <c r="A17" s="86" t="s">
        <v>141</v>
      </c>
      <c r="B17" s="87" t="s">
        <v>140</v>
      </c>
      <c r="C17" s="88">
        <v>29100</v>
      </c>
    </row>
    <row r="18" spans="1:3" ht="20.25">
      <c r="A18" s="274" t="s">
        <v>142</v>
      </c>
      <c r="B18" s="275"/>
      <c r="C18" s="276"/>
    </row>
    <row r="19" spans="1:3" ht="15.75">
      <c r="A19" s="86">
        <v>8</v>
      </c>
      <c r="B19" s="87" t="s">
        <v>140</v>
      </c>
      <c r="C19" s="88">
        <v>29500</v>
      </c>
    </row>
    <row r="20" spans="1:3" ht="15.75">
      <c r="A20" s="86">
        <v>10</v>
      </c>
      <c r="B20" s="87" t="s">
        <v>140</v>
      </c>
      <c r="C20" s="88">
        <v>28500</v>
      </c>
    </row>
    <row r="21" spans="1:3" ht="15.75">
      <c r="A21" s="86">
        <v>12</v>
      </c>
      <c r="B21" s="87" t="s">
        <v>140</v>
      </c>
      <c r="C21" s="88">
        <v>26900</v>
      </c>
    </row>
    <row r="22" spans="1:3" ht="15.75">
      <c r="A22" s="86" t="s">
        <v>143</v>
      </c>
      <c r="B22" s="87" t="s">
        <v>140</v>
      </c>
      <c r="C22" s="88">
        <v>26800</v>
      </c>
    </row>
    <row r="23" spans="1:3" ht="20.25">
      <c r="A23" s="274" t="s">
        <v>144</v>
      </c>
      <c r="B23" s="275"/>
      <c r="C23" s="276"/>
    </row>
    <row r="24" spans="1:3" ht="15.75">
      <c r="A24" s="86">
        <v>6</v>
      </c>
      <c r="B24" s="87" t="s">
        <v>135</v>
      </c>
      <c r="C24" s="88">
        <v>29100</v>
      </c>
    </row>
    <row r="25" spans="1:3" ht="15.75">
      <c r="A25" s="89" t="s">
        <v>40</v>
      </c>
      <c r="B25" s="87" t="s">
        <v>135</v>
      </c>
      <c r="C25" s="88">
        <v>27100</v>
      </c>
    </row>
    <row r="26" spans="1:3" ht="15.75">
      <c r="A26" s="86" t="s">
        <v>145</v>
      </c>
      <c r="B26" s="87" t="s">
        <v>146</v>
      </c>
      <c r="C26" s="88">
        <v>30400</v>
      </c>
    </row>
    <row r="27" spans="1:3" ht="15.75">
      <c r="A27" s="86">
        <v>10</v>
      </c>
      <c r="B27" s="87" t="s">
        <v>146</v>
      </c>
      <c r="C27" s="88">
        <v>29000</v>
      </c>
    </row>
    <row r="28" spans="1:3" ht="15.75">
      <c r="A28" s="86">
        <v>12</v>
      </c>
      <c r="B28" s="87" t="s">
        <v>146</v>
      </c>
      <c r="C28" s="88">
        <v>28100</v>
      </c>
    </row>
    <row r="29" spans="1:3" ht="16.5" thickBot="1">
      <c r="A29" s="91" t="s">
        <v>143</v>
      </c>
      <c r="B29" s="92" t="s">
        <v>146</v>
      </c>
      <c r="C29" s="93">
        <v>28000</v>
      </c>
    </row>
    <row r="30" spans="1:3" ht="20.25">
      <c r="A30" s="277"/>
      <c r="B30" s="277"/>
      <c r="C30" s="277"/>
    </row>
    <row r="31" spans="1:3" ht="20.25">
      <c r="A31" s="272" t="s">
        <v>148</v>
      </c>
      <c r="B31" s="272"/>
      <c r="C31" s="272"/>
    </row>
    <row r="32" spans="1:3" ht="15.75">
      <c r="A32" s="94" t="s">
        <v>149</v>
      </c>
      <c r="B32" s="87" t="s">
        <v>135</v>
      </c>
      <c r="C32" s="95">
        <v>30500</v>
      </c>
    </row>
    <row r="36" spans="1:2">
      <c r="A36" s="85"/>
      <c r="B36" s="85"/>
    </row>
    <row r="37" spans="1:2">
      <c r="A37" s="85"/>
      <c r="B37" s="85"/>
    </row>
    <row r="81" spans="1:2">
      <c r="A81" s="85"/>
      <c r="B81" s="85"/>
    </row>
    <row r="82" spans="1:2">
      <c r="A82" s="85"/>
      <c r="B82" s="85"/>
    </row>
    <row r="83" spans="1:2">
      <c r="A83" s="85"/>
      <c r="B83" s="85"/>
    </row>
    <row r="84" spans="1:2">
      <c r="A84" s="85"/>
      <c r="B84" s="85"/>
    </row>
    <row r="85" spans="1:2">
      <c r="A85" s="85"/>
      <c r="B85" s="85"/>
    </row>
    <row r="86" spans="1:2">
      <c r="A86" s="85"/>
      <c r="B86" s="85"/>
    </row>
    <row r="87" spans="1:2">
      <c r="A87" s="85"/>
      <c r="B87" s="85"/>
    </row>
    <row r="88" spans="1:2">
      <c r="A88" s="85"/>
      <c r="B88" s="85"/>
    </row>
    <row r="89" spans="1:2">
      <c r="A89" s="85"/>
      <c r="B89" s="85"/>
    </row>
    <row r="90" spans="1:2">
      <c r="A90" s="85"/>
      <c r="B90" s="85"/>
    </row>
    <row r="91" spans="1:2">
      <c r="A91" s="85"/>
      <c r="B91" s="85"/>
    </row>
    <row r="92" spans="1:2">
      <c r="A92" s="85"/>
      <c r="B92" s="85"/>
    </row>
    <row r="93" spans="1:2">
      <c r="A93" s="85"/>
      <c r="B93" s="85"/>
    </row>
    <row r="94" spans="1:2">
      <c r="A94" s="85"/>
      <c r="B94" s="85"/>
    </row>
    <row r="95" spans="1:2">
      <c r="A95" s="85"/>
      <c r="B95" s="85"/>
    </row>
    <row r="96" spans="1:2">
      <c r="A96" s="85"/>
      <c r="B96" s="85"/>
    </row>
    <row r="97" spans="1:2">
      <c r="A97" s="85"/>
      <c r="B97" s="85"/>
    </row>
    <row r="98" spans="1:2">
      <c r="A98" s="85"/>
      <c r="B98" s="85"/>
    </row>
    <row r="99" spans="1:2">
      <c r="A99" s="85"/>
      <c r="B99" s="85"/>
    </row>
    <row r="100" spans="1:2">
      <c r="A100" s="85"/>
      <c r="B100" s="85"/>
    </row>
    <row r="101" spans="1:2">
      <c r="A101" s="85"/>
      <c r="B101" s="85"/>
    </row>
    <row r="102" spans="1:2">
      <c r="A102" s="85"/>
      <c r="B102" s="85"/>
    </row>
    <row r="103" spans="1:2">
      <c r="A103" s="85"/>
      <c r="B103" s="85"/>
    </row>
    <row r="104" spans="1:2">
      <c r="A104" s="85"/>
      <c r="B104" s="85"/>
    </row>
  </sheetData>
  <mergeCells count="10">
    <mergeCell ref="A1:B3"/>
    <mergeCell ref="C1:C3"/>
    <mergeCell ref="C9:C10"/>
    <mergeCell ref="A31:C31"/>
    <mergeCell ref="A9:B10"/>
    <mergeCell ref="A23:C23"/>
    <mergeCell ref="A30:C30"/>
    <mergeCell ref="A11:C11"/>
    <mergeCell ref="A18:C18"/>
    <mergeCell ref="A4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70C0"/>
  </sheetPr>
  <dimension ref="A1:C48"/>
  <sheetViews>
    <sheetView workbookViewId="0">
      <selection activeCell="E3" sqref="E3"/>
    </sheetView>
  </sheetViews>
  <sheetFormatPr defaultRowHeight="12.75"/>
  <cols>
    <col min="1" max="1" width="20.28515625" customWidth="1"/>
    <col min="2" max="2" width="43" customWidth="1"/>
    <col min="3" max="3" width="65" customWidth="1"/>
  </cols>
  <sheetData>
    <row r="1" spans="1:3" ht="57.75" customHeight="1">
      <c r="A1" s="192"/>
      <c r="B1" s="192"/>
      <c r="C1" s="218" t="s">
        <v>274</v>
      </c>
    </row>
    <row r="2" spans="1:3" ht="53.25" customHeight="1">
      <c r="A2" s="192"/>
      <c r="B2" s="192"/>
      <c r="C2" s="288"/>
    </row>
    <row r="3" spans="1:3" ht="53.25" customHeight="1">
      <c r="A3" s="192"/>
      <c r="B3" s="192"/>
      <c r="C3" s="288"/>
    </row>
    <row r="4" spans="1:3" ht="29.25" customHeight="1">
      <c r="A4" s="192"/>
      <c r="B4" s="192"/>
      <c r="C4" s="288"/>
    </row>
    <row r="5" spans="1:3" ht="0.75" customHeight="1"/>
    <row r="6" spans="1:3" hidden="1"/>
    <row r="7" spans="1:3" ht="24" customHeight="1">
      <c r="A7" s="289" t="s">
        <v>176</v>
      </c>
      <c r="B7" s="290"/>
      <c r="C7" s="290"/>
    </row>
    <row r="8" spans="1:3" ht="20.25">
      <c r="A8" s="291" t="s">
        <v>150</v>
      </c>
      <c r="B8" s="291"/>
      <c r="C8" s="291"/>
    </row>
    <row r="9" spans="1:3" ht="20.25">
      <c r="A9" s="98">
        <v>2</v>
      </c>
      <c r="B9" s="97" t="s">
        <v>151</v>
      </c>
      <c r="C9" s="96">
        <v>30500</v>
      </c>
    </row>
    <row r="10" spans="1:3" ht="20.25">
      <c r="A10" s="98">
        <v>3</v>
      </c>
      <c r="B10" s="97" t="s">
        <v>151</v>
      </c>
      <c r="C10" s="96">
        <v>29800</v>
      </c>
    </row>
    <row r="11" spans="1:3" ht="20.25">
      <c r="A11" s="99" t="s">
        <v>152</v>
      </c>
      <c r="B11" s="97" t="s">
        <v>153</v>
      </c>
      <c r="C11" s="96">
        <v>29500</v>
      </c>
    </row>
    <row r="12" spans="1:3" ht="20.25">
      <c r="A12" s="98" t="s">
        <v>154</v>
      </c>
      <c r="B12" s="97" t="s">
        <v>153</v>
      </c>
      <c r="C12" s="96">
        <v>30300</v>
      </c>
    </row>
    <row r="13" spans="1:3" ht="20.25">
      <c r="A13" s="98" t="s">
        <v>155</v>
      </c>
      <c r="B13" s="97" t="s">
        <v>153</v>
      </c>
      <c r="C13" s="96">
        <v>31200</v>
      </c>
    </row>
    <row r="14" spans="1:3" ht="20.25">
      <c r="A14" s="98" t="s">
        <v>156</v>
      </c>
      <c r="B14" s="97" t="s">
        <v>153</v>
      </c>
      <c r="C14" s="96">
        <v>33000</v>
      </c>
    </row>
    <row r="15" spans="1:3" ht="20.25">
      <c r="A15" s="98" t="s">
        <v>157</v>
      </c>
      <c r="B15" s="97" t="s">
        <v>158</v>
      </c>
      <c r="C15" s="96">
        <v>36000</v>
      </c>
    </row>
    <row r="16" spans="1:3" ht="20.25">
      <c r="A16" s="286" t="s">
        <v>159</v>
      </c>
      <c r="B16" s="286"/>
      <c r="C16" s="286"/>
    </row>
    <row r="17" spans="1:3" ht="20.25">
      <c r="A17" s="99" t="s">
        <v>152</v>
      </c>
      <c r="B17" s="97" t="s">
        <v>153</v>
      </c>
      <c r="C17" s="96">
        <v>30600</v>
      </c>
    </row>
    <row r="18" spans="1:3" ht="20.25">
      <c r="A18" s="98" t="s">
        <v>154</v>
      </c>
      <c r="B18" s="97" t="s">
        <v>153</v>
      </c>
      <c r="C18" s="96">
        <v>32600</v>
      </c>
    </row>
    <row r="19" spans="1:3" ht="20.25">
      <c r="A19" s="98" t="s">
        <v>160</v>
      </c>
      <c r="B19" s="97" t="s">
        <v>153</v>
      </c>
      <c r="C19" s="96">
        <v>32600</v>
      </c>
    </row>
    <row r="20" spans="1:3" ht="20.25">
      <c r="A20" s="98" t="s">
        <v>161</v>
      </c>
      <c r="B20" s="97" t="s">
        <v>153</v>
      </c>
      <c r="C20" s="96">
        <v>35000</v>
      </c>
    </row>
    <row r="21" spans="1:3" ht="20.25">
      <c r="A21" s="286" t="s">
        <v>162</v>
      </c>
      <c r="B21" s="286"/>
      <c r="C21" s="286"/>
    </row>
    <row r="22" spans="1:3" ht="20.25">
      <c r="A22" s="98" t="s">
        <v>163</v>
      </c>
      <c r="B22" s="97" t="s">
        <v>153</v>
      </c>
      <c r="C22" s="96">
        <v>31200</v>
      </c>
    </row>
    <row r="23" spans="1:3" ht="20.25">
      <c r="A23" s="286" t="s">
        <v>164</v>
      </c>
      <c r="B23" s="286"/>
      <c r="C23" s="286"/>
    </row>
    <row r="24" spans="1:3" ht="20.25">
      <c r="A24" s="98">
        <v>0.5</v>
      </c>
      <c r="B24" s="97" t="s">
        <v>151</v>
      </c>
      <c r="C24" s="96">
        <v>36100</v>
      </c>
    </row>
    <row r="25" spans="1:3" ht="20.25">
      <c r="A25" s="98">
        <v>0.6</v>
      </c>
      <c r="B25" s="97" t="s">
        <v>151</v>
      </c>
      <c r="C25" s="96">
        <v>35100</v>
      </c>
    </row>
    <row r="26" spans="1:3" ht="20.25">
      <c r="A26" s="98" t="s">
        <v>165</v>
      </c>
      <c r="B26" s="97" t="s">
        <v>151</v>
      </c>
      <c r="C26" s="96">
        <v>34900</v>
      </c>
    </row>
    <row r="27" spans="1:3" ht="20.25" customHeight="1">
      <c r="A27" s="100">
        <v>1</v>
      </c>
      <c r="B27" s="101" t="s">
        <v>151</v>
      </c>
      <c r="C27" s="96">
        <v>34700</v>
      </c>
    </row>
    <row r="28" spans="1:3" ht="20.25">
      <c r="A28" s="98" t="s">
        <v>166</v>
      </c>
      <c r="B28" s="97" t="s">
        <v>151</v>
      </c>
      <c r="C28" s="96">
        <v>34700</v>
      </c>
    </row>
    <row r="29" spans="1:3" ht="20.25">
      <c r="A29" s="98" t="s">
        <v>167</v>
      </c>
      <c r="B29" s="97" t="s">
        <v>151</v>
      </c>
      <c r="C29" s="96">
        <v>35100</v>
      </c>
    </row>
    <row r="30" spans="1:3" ht="20.25">
      <c r="A30" s="287" t="s">
        <v>168</v>
      </c>
      <c r="B30" s="287"/>
      <c r="C30" s="287"/>
    </row>
    <row r="31" spans="1:3" ht="20.25">
      <c r="A31" s="98">
        <v>0.45</v>
      </c>
      <c r="B31" s="98" t="s">
        <v>151</v>
      </c>
      <c r="C31" s="96">
        <v>47300</v>
      </c>
    </row>
    <row r="32" spans="1:3" ht="20.25">
      <c r="A32" s="98">
        <v>0.5</v>
      </c>
      <c r="B32" s="98" t="s">
        <v>151</v>
      </c>
      <c r="C32" s="96">
        <v>45300</v>
      </c>
    </row>
    <row r="33" spans="1:3" ht="20.25">
      <c r="A33" s="98">
        <v>0.55000000000000004</v>
      </c>
      <c r="B33" s="98" t="s">
        <v>151</v>
      </c>
      <c r="C33" s="96">
        <v>43200</v>
      </c>
    </row>
    <row r="34" spans="1:3" ht="20.25">
      <c r="A34" s="98">
        <v>0.7</v>
      </c>
      <c r="B34" s="98" t="s">
        <v>151</v>
      </c>
      <c r="C34" s="96">
        <v>43700</v>
      </c>
    </row>
    <row r="35" spans="1:3" ht="20.25">
      <c r="A35" s="98" t="s">
        <v>169</v>
      </c>
      <c r="B35" s="98" t="s">
        <v>151</v>
      </c>
      <c r="C35" s="96">
        <v>43500</v>
      </c>
    </row>
    <row r="36" spans="1:3" ht="20.25">
      <c r="A36" s="100" t="s">
        <v>170</v>
      </c>
      <c r="B36" s="98" t="s">
        <v>151</v>
      </c>
      <c r="C36" s="96">
        <v>43200</v>
      </c>
    </row>
    <row r="37" spans="1:3" ht="20.25">
      <c r="A37" s="98" t="s">
        <v>171</v>
      </c>
      <c r="B37" s="98" t="s">
        <v>151</v>
      </c>
      <c r="C37" s="96">
        <v>43000</v>
      </c>
    </row>
    <row r="38" spans="1:3" ht="20.25">
      <c r="A38" s="286" t="s">
        <v>172</v>
      </c>
      <c r="B38" s="286"/>
      <c r="C38" s="286"/>
    </row>
    <row r="39" spans="1:3" ht="20.25">
      <c r="A39" s="98">
        <v>0.45</v>
      </c>
      <c r="B39" s="98">
        <v>1250</v>
      </c>
      <c r="C39" s="96">
        <v>48500</v>
      </c>
    </row>
    <row r="40" spans="1:3" ht="20.25">
      <c r="A40" s="98">
        <v>0.5</v>
      </c>
      <c r="B40" s="98">
        <v>1250</v>
      </c>
      <c r="C40" s="96">
        <v>47500</v>
      </c>
    </row>
    <row r="41" spans="1:3" ht="20.25">
      <c r="A41" s="98">
        <v>0.55000000000000004</v>
      </c>
      <c r="B41" s="98">
        <v>1250</v>
      </c>
      <c r="C41" s="96">
        <v>47000</v>
      </c>
    </row>
    <row r="42" spans="1:3" ht="20.25">
      <c r="A42" s="100">
        <v>0.7</v>
      </c>
      <c r="B42" s="98">
        <v>1250</v>
      </c>
      <c r="C42" s="96">
        <v>46000</v>
      </c>
    </row>
    <row r="43" spans="1:3" ht="20.25">
      <c r="A43" s="100" t="s">
        <v>169</v>
      </c>
      <c r="B43" s="98">
        <v>1250</v>
      </c>
      <c r="C43" s="96">
        <v>46000</v>
      </c>
    </row>
    <row r="44" spans="1:3" ht="20.25">
      <c r="A44" s="100" t="s">
        <v>170</v>
      </c>
      <c r="B44" s="98">
        <v>1250</v>
      </c>
      <c r="C44" s="96">
        <v>44500</v>
      </c>
    </row>
    <row r="45" spans="1:3" ht="20.25">
      <c r="A45" s="98" t="s">
        <v>171</v>
      </c>
      <c r="B45" s="98">
        <v>1250</v>
      </c>
      <c r="C45" s="96">
        <v>44500</v>
      </c>
    </row>
    <row r="46" spans="1:3" ht="20.25">
      <c r="A46" s="286" t="s">
        <v>173</v>
      </c>
      <c r="B46" s="286"/>
      <c r="C46" s="286"/>
    </row>
    <row r="47" spans="1:3" ht="20.25">
      <c r="A47" s="282" t="s">
        <v>174</v>
      </c>
      <c r="B47" s="283"/>
      <c r="C47" s="96">
        <v>35000</v>
      </c>
    </row>
    <row r="48" spans="1:3" ht="20.25">
      <c r="A48" s="284" t="s">
        <v>175</v>
      </c>
      <c r="B48" s="285"/>
      <c r="C48" s="96">
        <v>35000</v>
      </c>
    </row>
  </sheetData>
  <mergeCells count="12">
    <mergeCell ref="A1:B4"/>
    <mergeCell ref="C1:C4"/>
    <mergeCell ref="A7:C7"/>
    <mergeCell ref="A38:C38"/>
    <mergeCell ref="A8:C8"/>
    <mergeCell ref="A16:C16"/>
    <mergeCell ref="A47:B47"/>
    <mergeCell ref="A48:B48"/>
    <mergeCell ref="A21:C21"/>
    <mergeCell ref="A46:C46"/>
    <mergeCell ref="A30:C30"/>
    <mergeCell ref="A23:C2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C45"/>
  <sheetViews>
    <sheetView workbookViewId="0">
      <selection activeCell="B1" sqref="B1:C9"/>
    </sheetView>
  </sheetViews>
  <sheetFormatPr defaultRowHeight="12.75"/>
  <cols>
    <col min="1" max="1" width="57.42578125" customWidth="1"/>
    <col min="2" max="2" width="20" customWidth="1"/>
    <col min="3" max="3" width="40.28515625" customWidth="1"/>
  </cols>
  <sheetData>
    <row r="1" spans="1:3">
      <c r="A1" s="192"/>
      <c r="B1" s="294" t="s">
        <v>274</v>
      </c>
      <c r="C1" s="190"/>
    </row>
    <row r="2" spans="1:3">
      <c r="A2" s="192"/>
      <c r="B2" s="190"/>
      <c r="C2" s="190"/>
    </row>
    <row r="3" spans="1:3">
      <c r="A3" s="192"/>
      <c r="B3" s="190"/>
      <c r="C3" s="190"/>
    </row>
    <row r="4" spans="1:3">
      <c r="A4" s="192"/>
      <c r="B4" s="190"/>
      <c r="C4" s="190"/>
    </row>
    <row r="5" spans="1:3">
      <c r="A5" s="192"/>
      <c r="B5" s="190"/>
      <c r="C5" s="190"/>
    </row>
    <row r="6" spans="1:3">
      <c r="A6" s="192"/>
      <c r="B6" s="190"/>
      <c r="C6" s="190"/>
    </row>
    <row r="7" spans="1:3">
      <c r="A7" s="192"/>
      <c r="B7" s="190"/>
      <c r="C7" s="190"/>
    </row>
    <row r="8" spans="1:3">
      <c r="A8" s="192"/>
      <c r="B8" s="190"/>
      <c r="C8" s="190"/>
    </row>
    <row r="9" spans="1:3" ht="84" customHeight="1">
      <c r="A9" s="293"/>
      <c r="B9" s="295"/>
      <c r="C9" s="295"/>
    </row>
    <row r="10" spans="1:3" ht="20.25">
      <c r="A10" s="292" t="s">
        <v>195</v>
      </c>
      <c r="B10" s="262"/>
      <c r="C10" s="262"/>
    </row>
    <row r="11" spans="1:3" ht="20.25">
      <c r="A11" s="114">
        <v>14</v>
      </c>
      <c r="B11" s="113" t="s">
        <v>196</v>
      </c>
      <c r="C11" s="112">
        <v>36400</v>
      </c>
    </row>
    <row r="12" spans="1:3" ht="20.25">
      <c r="A12" s="114">
        <v>16</v>
      </c>
      <c r="B12" s="113" t="s">
        <v>196</v>
      </c>
      <c r="C12" s="112">
        <v>36500</v>
      </c>
    </row>
    <row r="13" spans="1:3" ht="20.25">
      <c r="A13" s="114" t="s">
        <v>197</v>
      </c>
      <c r="B13" s="113" t="s">
        <v>196</v>
      </c>
      <c r="C13" s="112">
        <v>36100</v>
      </c>
    </row>
    <row r="14" spans="1:3" ht="20.25">
      <c r="A14" s="114" t="s">
        <v>198</v>
      </c>
      <c r="B14" s="113" t="s">
        <v>196</v>
      </c>
      <c r="C14" s="112">
        <v>38900</v>
      </c>
    </row>
    <row r="15" spans="1:3" ht="20.25">
      <c r="A15" s="114" t="s">
        <v>199</v>
      </c>
      <c r="B15" s="113" t="s">
        <v>196</v>
      </c>
      <c r="C15" s="112">
        <v>38800</v>
      </c>
    </row>
    <row r="16" spans="1:3" ht="20.25">
      <c r="A16" s="114" t="s">
        <v>200</v>
      </c>
      <c r="B16" s="113" t="s">
        <v>196</v>
      </c>
      <c r="C16" s="112">
        <v>38400</v>
      </c>
    </row>
    <row r="17" spans="1:3" ht="20.25">
      <c r="A17" s="114" t="s">
        <v>201</v>
      </c>
      <c r="B17" s="113" t="s">
        <v>196</v>
      </c>
      <c r="C17" s="112">
        <v>39500</v>
      </c>
    </row>
    <row r="18" spans="1:3" ht="20.25">
      <c r="A18" s="114" t="s">
        <v>202</v>
      </c>
      <c r="B18" s="113" t="s">
        <v>196</v>
      </c>
      <c r="C18" s="112">
        <v>39500</v>
      </c>
    </row>
    <row r="19" spans="1:3" ht="20.25">
      <c r="A19" s="114" t="s">
        <v>203</v>
      </c>
      <c r="B19" s="113" t="s">
        <v>196</v>
      </c>
      <c r="C19" s="112">
        <v>36800</v>
      </c>
    </row>
    <row r="20" spans="1:3" ht="20.25">
      <c r="A20" s="114" t="s">
        <v>204</v>
      </c>
      <c r="B20" s="115" t="s">
        <v>196</v>
      </c>
      <c r="C20" s="112">
        <v>39200</v>
      </c>
    </row>
    <row r="21" spans="1:3" ht="20.25">
      <c r="A21" s="114" t="s">
        <v>205</v>
      </c>
      <c r="B21" s="113" t="s">
        <v>196</v>
      </c>
      <c r="C21" s="112">
        <v>39300</v>
      </c>
    </row>
    <row r="22" spans="1:3" ht="20.25">
      <c r="A22" s="114" t="s">
        <v>206</v>
      </c>
      <c r="B22" s="114" t="s">
        <v>196</v>
      </c>
      <c r="C22" s="112">
        <v>37800</v>
      </c>
    </row>
    <row r="23" spans="1:3" ht="20.25">
      <c r="A23" s="114" t="s">
        <v>207</v>
      </c>
      <c r="B23" s="114" t="s">
        <v>196</v>
      </c>
      <c r="C23" s="112">
        <v>38900</v>
      </c>
    </row>
    <row r="24" spans="1:3" ht="20.25">
      <c r="A24" s="113" t="s">
        <v>208</v>
      </c>
      <c r="B24" s="114" t="s">
        <v>196</v>
      </c>
      <c r="C24" s="112">
        <v>41000</v>
      </c>
    </row>
    <row r="25" spans="1:3" ht="20.25">
      <c r="A25" s="113" t="s">
        <v>209</v>
      </c>
      <c r="B25" s="114" t="s">
        <v>196</v>
      </c>
      <c r="C25" s="112">
        <v>39500</v>
      </c>
    </row>
    <row r="26" spans="1:3" ht="20.25">
      <c r="A26" s="113" t="s">
        <v>210</v>
      </c>
      <c r="B26" s="114" t="s">
        <v>196</v>
      </c>
      <c r="C26" s="112">
        <v>39800</v>
      </c>
    </row>
    <row r="27" spans="1:3" ht="20.25">
      <c r="A27" s="113" t="s">
        <v>211</v>
      </c>
      <c r="B27" s="114" t="s">
        <v>196</v>
      </c>
      <c r="C27" s="112">
        <v>38900</v>
      </c>
    </row>
    <row r="28" spans="1:3" ht="18" customHeight="1">
      <c r="A28" s="113" t="s">
        <v>212</v>
      </c>
      <c r="B28" s="114" t="s">
        <v>196</v>
      </c>
      <c r="C28" s="112">
        <v>38900</v>
      </c>
    </row>
    <row r="29" spans="1:3" ht="20.25">
      <c r="A29" s="292" t="s">
        <v>213</v>
      </c>
      <c r="B29" s="262"/>
      <c r="C29" s="262"/>
    </row>
    <row r="30" spans="1:3" ht="20.25">
      <c r="A30" s="119" t="s">
        <v>197</v>
      </c>
      <c r="B30" s="118" t="s">
        <v>196</v>
      </c>
      <c r="C30" s="117">
        <v>39500</v>
      </c>
    </row>
    <row r="31" spans="1:3" ht="20.25">
      <c r="A31" s="119" t="s">
        <v>198</v>
      </c>
      <c r="B31" s="118" t="s">
        <v>196</v>
      </c>
      <c r="C31" s="117">
        <v>41000</v>
      </c>
    </row>
    <row r="32" spans="1:3" ht="20.25">
      <c r="A32" s="119" t="s">
        <v>199</v>
      </c>
      <c r="B32" s="118" t="s">
        <v>196</v>
      </c>
      <c r="C32" s="117">
        <v>39900</v>
      </c>
    </row>
    <row r="33" spans="1:3" ht="20.25">
      <c r="A33" s="119" t="s">
        <v>200</v>
      </c>
      <c r="B33" s="118" t="s">
        <v>196</v>
      </c>
      <c r="C33" s="117">
        <v>39800</v>
      </c>
    </row>
    <row r="34" spans="1:3" ht="20.25">
      <c r="A34" s="119" t="s">
        <v>201</v>
      </c>
      <c r="B34" s="118" t="s">
        <v>196</v>
      </c>
      <c r="C34" s="117">
        <v>41300</v>
      </c>
    </row>
    <row r="35" spans="1:3" ht="20.25">
      <c r="A35" s="119" t="s">
        <v>202</v>
      </c>
      <c r="B35" s="118" t="s">
        <v>196</v>
      </c>
      <c r="C35" s="117">
        <v>39800</v>
      </c>
    </row>
    <row r="36" spans="1:3" ht="20.25">
      <c r="A36" s="119" t="s">
        <v>203</v>
      </c>
      <c r="B36" s="118" t="s">
        <v>196</v>
      </c>
      <c r="C36" s="117">
        <v>36900</v>
      </c>
    </row>
    <row r="37" spans="1:3" ht="20.25">
      <c r="A37" s="119" t="s">
        <v>204</v>
      </c>
      <c r="B37" s="120" t="s">
        <v>196</v>
      </c>
      <c r="C37" s="117">
        <v>40200</v>
      </c>
    </row>
    <row r="38" spans="1:3" ht="20.25">
      <c r="A38" s="119" t="s">
        <v>205</v>
      </c>
      <c r="B38" s="118" t="s">
        <v>196</v>
      </c>
      <c r="C38" s="117">
        <v>40600</v>
      </c>
    </row>
    <row r="39" spans="1:3" ht="20.25">
      <c r="A39" s="119" t="s">
        <v>206</v>
      </c>
      <c r="B39" s="119" t="s">
        <v>196</v>
      </c>
      <c r="C39" s="117">
        <v>38900</v>
      </c>
    </row>
    <row r="40" spans="1:3" ht="20.25">
      <c r="A40" s="119" t="s">
        <v>207</v>
      </c>
      <c r="B40" s="119" t="s">
        <v>196</v>
      </c>
      <c r="C40" s="117">
        <v>39800</v>
      </c>
    </row>
    <row r="41" spans="1:3" ht="20.25">
      <c r="A41" s="118" t="s">
        <v>208</v>
      </c>
      <c r="B41" s="119" t="s">
        <v>196</v>
      </c>
      <c r="C41" s="117">
        <v>42500</v>
      </c>
    </row>
    <row r="42" spans="1:3" ht="20.25">
      <c r="A42" s="118" t="s">
        <v>209</v>
      </c>
      <c r="B42" s="119" t="s">
        <v>196</v>
      </c>
      <c r="C42" s="117">
        <v>42200</v>
      </c>
    </row>
    <row r="43" spans="1:3" ht="20.25">
      <c r="A43" s="118" t="s">
        <v>210</v>
      </c>
      <c r="B43" s="119" t="s">
        <v>196</v>
      </c>
      <c r="C43" s="117">
        <v>41200</v>
      </c>
    </row>
    <row r="44" spans="1:3" ht="20.25">
      <c r="A44" s="118" t="s">
        <v>211</v>
      </c>
      <c r="B44" s="119" t="s">
        <v>196</v>
      </c>
      <c r="C44" s="117">
        <v>41000</v>
      </c>
    </row>
    <row r="45" spans="1:3" ht="20.25">
      <c r="A45" s="118" t="s">
        <v>212</v>
      </c>
      <c r="B45" s="119" t="s">
        <v>196</v>
      </c>
      <c r="C45" s="117">
        <v>40500</v>
      </c>
    </row>
  </sheetData>
  <mergeCells count="4">
    <mergeCell ref="A10:C10"/>
    <mergeCell ref="A29:C29"/>
    <mergeCell ref="A1:A9"/>
    <mergeCell ref="B1:C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8732,8734,550, ТУ-44</vt:lpstr>
      <vt:lpstr>Профильная труба</vt:lpstr>
      <vt:lpstr>3262, 20295, 10704</vt:lpstr>
      <vt:lpstr>труба НКТ, обсадная</vt:lpstr>
      <vt:lpstr>Лист1</vt:lpstr>
      <vt:lpstr>Лист2</vt:lpstr>
      <vt:lpstr>Арматура</vt:lpstr>
      <vt:lpstr>Листы</vt:lpstr>
      <vt:lpstr>Балка</vt:lpstr>
      <vt:lpstr>Угол,швеллер</vt:lpstr>
      <vt:lpstr>'8732,8734,550, ТУ-44'!Область_печати</vt:lpstr>
    </vt:vector>
  </TitlesOfParts>
  <Company>METRIS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Zlokazova</dc:creator>
  <cp:lastModifiedBy>admin</cp:lastModifiedBy>
  <cp:lastPrinted>2013-02-10T08:19:51Z</cp:lastPrinted>
  <dcterms:created xsi:type="dcterms:W3CDTF">2006-10-17T10:36:38Z</dcterms:created>
  <dcterms:modified xsi:type="dcterms:W3CDTF">2013-02-10T10:11:03Z</dcterms:modified>
</cp:coreProperties>
</file>